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1mon\Documents\"/>
    </mc:Choice>
  </mc:AlternateContent>
  <xr:revisionPtr revIDLastSave="0" documentId="13_ncr:1_{6AC3700F-ABC8-49BD-BCE4-34043EDE70CD}" xr6:coauthVersionLast="47" xr6:coauthVersionMax="47" xr10:uidLastSave="{00000000-0000-0000-0000-000000000000}"/>
  <bookViews>
    <workbookView xWindow="-120" yWindow="480" windowWidth="29040" windowHeight="15840" tabRatio="500" activeTab="1" xr2:uid="{00000000-000D-0000-FFFF-FFFF00000000}"/>
  </bookViews>
  <sheets>
    <sheet name="Sheet1" sheetId="1" r:id="rId1"/>
    <sheet name="Sheet2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D15" i="2"/>
  <c r="D21" i="2" s="1"/>
  <c r="C15" i="2"/>
  <c r="C21" i="2" s="1"/>
  <c r="B15" i="2"/>
  <c r="B21" i="2" s="1"/>
  <c r="E113" i="1"/>
  <c r="D113" i="1"/>
  <c r="C113" i="1"/>
  <c r="E108" i="1"/>
  <c r="D108" i="1"/>
  <c r="C108" i="1"/>
  <c r="E63" i="1"/>
  <c r="D63" i="1"/>
  <c r="C63" i="1"/>
  <c r="D45" i="1"/>
  <c r="C45" i="1"/>
  <c r="E32" i="1"/>
  <c r="D32" i="1"/>
  <c r="C32" i="1"/>
  <c r="E17" i="1"/>
  <c r="D17" i="1"/>
  <c r="C17" i="1"/>
  <c r="D115" i="1" l="1"/>
  <c r="C22" i="2" s="1"/>
  <c r="C23" i="2" s="1"/>
  <c r="E115" i="1"/>
  <c r="D22" i="2" s="1"/>
  <c r="D23" i="2" s="1"/>
  <c r="C115" i="1"/>
  <c r="B22" i="2" s="1"/>
  <c r="B23" i="2" s="1"/>
</calcChain>
</file>

<file path=xl/sharedStrings.xml><?xml version="1.0" encoding="utf-8"?>
<sst xmlns="http://schemas.openxmlformats.org/spreadsheetml/2006/main" count="178" uniqueCount="168">
  <si>
    <t>Sandgate PC: Expenditure</t>
  </si>
  <si>
    <t>Code</t>
  </si>
  <si>
    <t>Title</t>
  </si>
  <si>
    <t>Budget 22/23</t>
  </si>
  <si>
    <t>Budget 23/24</t>
  </si>
  <si>
    <t xml:space="preserve"> Proposed Budget 2024/25</t>
  </si>
  <si>
    <t>Comments</t>
  </si>
  <si>
    <t>AEP - Leased Lands-Big Projects</t>
  </si>
  <si>
    <t>MUGA</t>
  </si>
  <si>
    <t>New Signage</t>
  </si>
  <si>
    <t>Landscaping</t>
  </si>
  <si>
    <t>Granville Road Toilet Block and Kiosk</t>
  </si>
  <si>
    <t>New Furniture &amp; Equipment</t>
  </si>
  <si>
    <t>War Memorial</t>
  </si>
  <si>
    <t>Car Park &amp; Dog Run</t>
  </si>
  <si>
    <t>Land Transfers from FHDC</t>
  </si>
  <si>
    <t>CCTV Capital Cost</t>
  </si>
  <si>
    <t>Possible spend to improve Wifi + Castle Road new kit</t>
  </si>
  <si>
    <t>CCTV Maintenance</t>
  </si>
  <si>
    <t>Not charged for 6 months because of issues with High Street. No increase for 3 years + 20%</t>
  </si>
  <si>
    <t>CCTV Utilities</t>
  </si>
  <si>
    <t>SUB TOTAL (1)</t>
  </si>
  <si>
    <t>LAM Granville Parade Toilets &amp; Kiosk</t>
  </si>
  <si>
    <t>Toilet Maintenance &amp; Checks</t>
  </si>
  <si>
    <t xml:space="preserve">Spent £155 in 6 months. </t>
  </si>
  <si>
    <t>Cleaning of Toilets</t>
  </si>
  <si>
    <t xml:space="preserve">Spent £153 in 6 months. </t>
  </si>
  <si>
    <t>Stock for Toilets</t>
  </si>
  <si>
    <t xml:space="preserve">Spent £730 in 6 months - needs to be investigated. </t>
  </si>
  <si>
    <t>Water  Business Stream</t>
  </si>
  <si>
    <t>Budget in prior years has merged 2 Scribe codes so now split</t>
  </si>
  <si>
    <t>Rates/Legal/Letting Costs</t>
  </si>
  <si>
    <t>Buildings Insurance FHDC</t>
  </si>
  <si>
    <t>£73.74 paid this year with no budget</t>
  </si>
  <si>
    <t xml:space="preserve">Anti Social Behaviour Costs </t>
  </si>
  <si>
    <t>Granville Parade Electricity</t>
  </si>
  <si>
    <t xml:space="preserve">Budget in prior years has merged 2 Scribe codes so now split. This figure is gross before chargeback/possible Solar gain will reduce - maybe £2k+. </t>
  </si>
  <si>
    <t>Reduced from £4,500</t>
  </si>
  <si>
    <t>Kiosk Refurbishment</t>
  </si>
  <si>
    <t xml:space="preserve">Spent £3,800 + front door needs to be on the horizon. </t>
  </si>
  <si>
    <t>TBA</t>
  </si>
  <si>
    <t>Solar Panel Cleaning and Safety Inspections</t>
  </si>
  <si>
    <t>New expense line 2025/26 Expenditure Approx £300</t>
  </si>
  <si>
    <t>Solar Panel Mobile Data</t>
  </si>
  <si>
    <t>New expense line for this budget</t>
  </si>
  <si>
    <t>SUB TOTAL (2)</t>
  </si>
  <si>
    <t>LAM Maintenance (Leased Lands)</t>
  </si>
  <si>
    <t>Toilets on Sandgate Park</t>
  </si>
  <si>
    <t xml:space="preserve">Suggest we drop this until we have something to screw the toilets to. </t>
  </si>
  <si>
    <t>General Maintenance Annual Contract</t>
  </si>
  <si>
    <t>Contract renewal due next year</t>
  </si>
  <si>
    <t>General Maintenance other</t>
  </si>
  <si>
    <t xml:space="preserve">Spent £5,200 in 6 months. Trees </t>
  </si>
  <si>
    <t>Play &amp; Fitness Equipment</t>
  </si>
  <si>
    <t>Expecting to spend 23/24 in year. Expenditure 24/25 would be from CIL Reserve</t>
  </si>
  <si>
    <t>Anti Social Behaviour Costs Sandgate Park</t>
  </si>
  <si>
    <t>Spent £1252 in 6 months. Toilet block wall needs sorting?</t>
  </si>
  <si>
    <t>Anti Social Behaviour Costs Fremantle Park</t>
  </si>
  <si>
    <t>Anti Social Behaviour Costs Seafront</t>
  </si>
  <si>
    <t>Annual Tree Inspection Reports</t>
  </si>
  <si>
    <t>Sandgate Park Caretaker</t>
  </si>
  <si>
    <t>Renewal in May Say £3,500 + say £1,200 for additional duties</t>
  </si>
  <si>
    <t>SUB TOTAL (3)</t>
  </si>
  <si>
    <t>Library Running Costs</t>
  </si>
  <si>
    <t>Library - staff costs</t>
  </si>
  <si>
    <t>Increase by 5%</t>
  </si>
  <si>
    <t>Utilities including leaseholder insurance</t>
  </si>
  <si>
    <t>Rent &amp; Rates</t>
  </si>
  <si>
    <t>Nothing claimed in last 6 months. New management at FHDC!</t>
  </si>
  <si>
    <t>Handyman &amp; H&amp;S &amp; General Maintenance</t>
  </si>
  <si>
    <t xml:space="preserve">Spent £443 in 6 months. </t>
  </si>
  <si>
    <t>Misc</t>
  </si>
  <si>
    <t>Spent £60 in 6 months</t>
  </si>
  <si>
    <t>Cleaning</t>
  </si>
  <si>
    <t>Spent £967 in 6 months</t>
  </si>
  <si>
    <t>Minor Refurbishment Costs</t>
  </si>
  <si>
    <t>Library Gas</t>
  </si>
  <si>
    <t>Spent £550 in 6 months - Seasonality</t>
  </si>
  <si>
    <t>Library Electricity</t>
  </si>
  <si>
    <t>Spent £709 in 6 months - Seasonality</t>
  </si>
  <si>
    <t>Library Water</t>
  </si>
  <si>
    <t>Spent £231 in 6 months - needs looking at</t>
  </si>
  <si>
    <t>Library Telephone</t>
  </si>
  <si>
    <t>Spent £102 in 6 months</t>
  </si>
  <si>
    <t>Library Business Rates</t>
  </si>
  <si>
    <t>Library Newspapers</t>
  </si>
  <si>
    <t>Library Mobile Phone</t>
  </si>
  <si>
    <t>Clerks phone - say £300 for 12 months</t>
  </si>
  <si>
    <t>SUB TOTAL (4)</t>
  </si>
  <si>
    <t>Parish Council Costs</t>
  </si>
  <si>
    <t>Civic Expenses including Christmas Events</t>
  </si>
  <si>
    <t>Chairmans Allowance</t>
  </si>
  <si>
    <t>Staff Costs</t>
  </si>
  <si>
    <t>Newsletter</t>
  </si>
  <si>
    <t>Book fund</t>
  </si>
  <si>
    <t>Three years of no spend here?</t>
  </si>
  <si>
    <t>Subscriptions</t>
  </si>
  <si>
    <t>Increase anticipated</t>
  </si>
  <si>
    <t>Bank Charges</t>
  </si>
  <si>
    <t>Postage &amp; Stationary</t>
  </si>
  <si>
    <t>Audit &amp; Legal</t>
  </si>
  <si>
    <t>Insurances</t>
  </si>
  <si>
    <t>Training</t>
  </si>
  <si>
    <t>Hanging Baskets &amp; Memorial Troughs</t>
  </si>
  <si>
    <t>Elections</t>
  </si>
  <si>
    <t>Grants and Donations</t>
  </si>
  <si>
    <t>Office Equipment &amp; Furniture</t>
  </si>
  <si>
    <t>Safety &amp; Cleanliness</t>
  </si>
  <si>
    <t>Broadband &amp; Telephone</t>
  </si>
  <si>
    <t>Christmas Lights</t>
  </si>
  <si>
    <t>Community Events</t>
  </si>
  <si>
    <t>Street Furniture</t>
  </si>
  <si>
    <t>Vending Machine Supplies</t>
  </si>
  <si>
    <t>Craft Club &amp; Read &amp; Rhyme</t>
  </si>
  <si>
    <t>Sea Festival</t>
  </si>
  <si>
    <t>Storage Costs</t>
  </si>
  <si>
    <t>Twinning with Sandgatte</t>
  </si>
  <si>
    <t>Environmental Improvements</t>
  </si>
  <si>
    <t>Leases and Licenses</t>
  </si>
  <si>
    <t>Business Support</t>
  </si>
  <si>
    <t>Seaside Award</t>
  </si>
  <si>
    <t>Do we apply for 2024?</t>
  </si>
  <si>
    <t>Contingency</t>
  </si>
  <si>
    <t>Sandgate Design Statement</t>
  </si>
  <si>
    <t>IT Support</t>
  </si>
  <si>
    <t>To Major Projects Reserve</t>
  </si>
  <si>
    <t>Dog Bag Dispenser Supplies</t>
  </si>
  <si>
    <t>Replacement Waste Bins</t>
  </si>
  <si>
    <t>Staff SLCC Membership Costs</t>
  </si>
  <si>
    <t>Scribe Annual Subscription Costs</t>
  </si>
  <si>
    <t>CCTV Annual KCC License Costs</t>
  </si>
  <si>
    <t xml:space="preserve">Library Alarm Annual Service </t>
  </si>
  <si>
    <t>New Expense</t>
  </si>
  <si>
    <t>SUB TOTAL (5)</t>
  </si>
  <si>
    <t>Loan Interest/Capital Repayments</t>
  </si>
  <si>
    <t>PWLB Loan Repayments</t>
  </si>
  <si>
    <t>SUB TOTAL (6)</t>
  </si>
  <si>
    <t>TOTAL EXPENDITURE</t>
  </si>
  <si>
    <t>Sandgate PC: Income</t>
  </si>
  <si>
    <t>Description</t>
  </si>
  <si>
    <t>Budget 24/25</t>
  </si>
  <si>
    <t>Precept</t>
  </si>
  <si>
    <t>2% increase for TW + 2% precept increase</t>
  </si>
  <si>
    <t>Utility Charge Cross Payment from Boat House</t>
  </si>
  <si>
    <t>Rent Boat House</t>
  </si>
  <si>
    <t>Increases to £9k from 22/3/2024 then increases to £9.5k from 22/3/2025.</t>
  </si>
  <si>
    <t>KCC re- charge property</t>
  </si>
  <si>
    <t>KCC re-charge non property</t>
  </si>
  <si>
    <t>Investment Interest (to PWLB Reserve)</t>
  </si>
  <si>
    <t xml:space="preserve"> Figures updated and include HSBC Interest</t>
  </si>
  <si>
    <t>Library Income</t>
  </si>
  <si>
    <t>Vending Machine Income</t>
  </si>
  <si>
    <t>Balance from Fremantle Park Dowry Reserve</t>
  </si>
  <si>
    <t>Balance from Covid Business Grant Reserve</t>
  </si>
  <si>
    <t>From PWLB Reserve (to total £18568 less any interest earned)</t>
  </si>
  <si>
    <t>Total Income</t>
  </si>
  <si>
    <t>Sandgate PC: Overall</t>
  </si>
  <si>
    <t>Income (as above)</t>
  </si>
  <si>
    <t>Expenditure</t>
  </si>
  <si>
    <t>To General Reserve</t>
  </si>
  <si>
    <t>PWLB Solar Loan Repayments</t>
  </si>
  <si>
    <t>No budget for current year. Budget includes a notified 10% increase.</t>
  </si>
  <si>
    <t>Defibrillator Service Costs</t>
  </si>
  <si>
    <t>Fixed for 12 months with new supplier</t>
  </si>
  <si>
    <t>TBC</t>
  </si>
  <si>
    <t>Solarium Sandpit</t>
  </si>
  <si>
    <t>Estimated figure for budget purposes</t>
  </si>
  <si>
    <t>4 year repayment - worst case £10.5k assuming no grant @ x%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</si>
</sst>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[$£-809]#,##0.00;\-[$£-809]#,##0.00"/>
    <numFmt numFmtId="165" formatCode="[$£-809]#,##0;[Red]\-[$£-809]#,##0"/>
    <numFmt numFmtId="166" formatCode="[$£-809]#,##0.00;[Red]\-[$£-809]#,##0.0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0" xfId="0" applyFont="1"/>
    <xf numFmtId="0" fontId="0" fillId="0" borderId="1" xfId="0" applyBorder="1"/>
    <xf numFmtId="1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vertical="top"/>
    </xf>
    <xf numFmtId="0" fontId="2" fillId="0" borderId="0" xfId="0" applyFont="1"/>
    <xf numFmtId="0" fontId="0" fillId="0" borderId="1" xfId="0" applyBorder="1" applyAlignment="1">
      <alignment horizontal="right" vertical="top"/>
    </xf>
    <xf numFmtId="4" fontId="0" fillId="0" borderId="1" xfId="0" applyNumberFormat="1" applyBorder="1" applyAlignment="1">
      <alignment vertical="top"/>
    </xf>
    <xf numFmtId="0" fontId="3" fillId="0" borderId="0" xfId="0" applyFont="1"/>
    <xf numFmtId="9" fontId="0" fillId="0" borderId="0" xfId="0" applyNumberFormat="1"/>
    <xf numFmtId="164" fontId="0" fillId="0" borderId="0" xfId="0" applyNumberFormat="1"/>
    <xf numFmtId="1" fontId="1" fillId="0" borderId="1" xfId="0" applyNumberFormat="1" applyFont="1" applyBorder="1" applyAlignment="1">
      <alignment horizontal="right" vertical="top"/>
    </xf>
    <xf numFmtId="165" fontId="0" fillId="0" borderId="0" xfId="0" applyNumberFormat="1"/>
    <xf numFmtId="165" fontId="1" fillId="0" borderId="1" xfId="0" applyNumberFormat="1" applyFont="1" applyBorder="1" applyAlignment="1">
      <alignment horizontal="right"/>
    </xf>
    <xf numFmtId="166" fontId="0" fillId="0" borderId="1" xfId="0" applyNumberFormat="1" applyBorder="1"/>
    <xf numFmtId="166" fontId="1" fillId="0" borderId="1" xfId="0" applyNumberFormat="1" applyFont="1" applyBorder="1"/>
    <xf numFmtId="6" fontId="0" fillId="0" borderId="1" xfId="0" applyNumberFormat="1" applyBorder="1"/>
    <xf numFmtId="6" fontId="1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1" fillId="0" borderId="0" xfId="0" applyFont="1" applyAlignment="1">
      <alignment horizontal="left" vertical="top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6"/>
  <sheetViews>
    <sheetView topLeftCell="C94" zoomScale="160" zoomScaleNormal="160" workbookViewId="0">
      <selection activeCell="F107" sqref="F107"/>
    </sheetView>
  </sheetViews>
  <sheetFormatPr defaultColWidth="8.7109375" defaultRowHeight="15" x14ac:dyDescent="0.25"/>
  <cols>
    <col min="1" max="1" width="6.7109375" style="1" customWidth="1"/>
    <col min="2" max="2" width="39" customWidth="1"/>
    <col min="3" max="3" width="27.28515625" customWidth="1"/>
    <col min="4" max="5" width="25.85546875" customWidth="1"/>
    <col min="6" max="6" width="60.140625" customWidth="1"/>
  </cols>
  <sheetData>
    <row r="1" spans="1:6" x14ac:dyDescent="0.25">
      <c r="A1" s="28" t="s">
        <v>0</v>
      </c>
      <c r="B1" s="28"/>
    </row>
    <row r="2" spans="1:6" x14ac:dyDescent="0.25">
      <c r="A2" s="2"/>
      <c r="B2" s="3"/>
    </row>
    <row r="3" spans="1:6" x14ac:dyDescent="0.25">
      <c r="A3" s="4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8" t="s">
        <v>6</v>
      </c>
    </row>
    <row r="4" spans="1:6" x14ac:dyDescent="0.25">
      <c r="A4" s="4"/>
      <c r="B4" s="5" t="s">
        <v>7</v>
      </c>
      <c r="C4" s="9"/>
      <c r="D4" s="9"/>
      <c r="E4" s="9"/>
    </row>
    <row r="5" spans="1:6" x14ac:dyDescent="0.25">
      <c r="A5" s="10">
        <v>45</v>
      </c>
      <c r="B5" s="11" t="s">
        <v>8</v>
      </c>
      <c r="C5" s="9"/>
      <c r="D5" s="9"/>
      <c r="E5" s="9"/>
    </row>
    <row r="6" spans="1:6" x14ac:dyDescent="0.25">
      <c r="A6" s="10">
        <v>46</v>
      </c>
      <c r="B6" s="11" t="s">
        <v>9</v>
      </c>
      <c r="C6" s="9"/>
      <c r="D6" s="9"/>
      <c r="E6" s="9"/>
    </row>
    <row r="7" spans="1:6" x14ac:dyDescent="0.25">
      <c r="A7" s="10">
        <v>47</v>
      </c>
      <c r="B7" s="11" t="s">
        <v>10</v>
      </c>
      <c r="C7" s="9"/>
      <c r="D7" s="9"/>
      <c r="E7" s="9"/>
    </row>
    <row r="8" spans="1:6" x14ac:dyDescent="0.25">
      <c r="A8" s="10">
        <v>48</v>
      </c>
      <c r="B8" s="11" t="s">
        <v>11</v>
      </c>
      <c r="C8" s="9"/>
      <c r="D8" s="9"/>
      <c r="E8" s="9"/>
    </row>
    <row r="9" spans="1:6" x14ac:dyDescent="0.25">
      <c r="A9" s="10">
        <v>49</v>
      </c>
      <c r="B9" s="11" t="s">
        <v>12</v>
      </c>
      <c r="C9" s="9"/>
      <c r="D9" s="9"/>
      <c r="E9" s="9"/>
    </row>
    <row r="10" spans="1:6" x14ac:dyDescent="0.25">
      <c r="A10" s="10">
        <v>50</v>
      </c>
      <c r="B10" s="11" t="s">
        <v>13</v>
      </c>
      <c r="C10" s="9"/>
      <c r="D10" s="9"/>
      <c r="E10" s="9"/>
    </row>
    <row r="11" spans="1:6" x14ac:dyDescent="0.25">
      <c r="A11" s="10">
        <v>51</v>
      </c>
      <c r="B11" s="11" t="s">
        <v>14</v>
      </c>
      <c r="C11" s="9"/>
      <c r="D11" s="9"/>
      <c r="E11" s="9"/>
    </row>
    <row r="12" spans="1:6" x14ac:dyDescent="0.25">
      <c r="A12" s="10">
        <v>52</v>
      </c>
      <c r="B12" s="11" t="s">
        <v>15</v>
      </c>
      <c r="C12" s="9"/>
      <c r="D12" s="9"/>
      <c r="E12" s="9"/>
    </row>
    <row r="13" spans="1:6" x14ac:dyDescent="0.25">
      <c r="A13" s="10">
        <v>53</v>
      </c>
      <c r="B13" s="11" t="s">
        <v>16</v>
      </c>
      <c r="C13" s="9"/>
      <c r="D13" s="9">
        <v>2200</v>
      </c>
      <c r="E13" s="9">
        <v>2200</v>
      </c>
      <c r="F13" t="s">
        <v>17</v>
      </c>
    </row>
    <row r="14" spans="1:6" x14ac:dyDescent="0.25">
      <c r="A14" s="10">
        <v>54</v>
      </c>
      <c r="B14" s="11" t="s">
        <v>18</v>
      </c>
      <c r="C14" s="9">
        <v>1800</v>
      </c>
      <c r="D14" s="9">
        <v>1800</v>
      </c>
      <c r="E14" s="9">
        <v>2200</v>
      </c>
      <c r="F14" t="s">
        <v>19</v>
      </c>
    </row>
    <row r="15" spans="1:6" x14ac:dyDescent="0.25">
      <c r="A15" s="10">
        <v>55</v>
      </c>
      <c r="B15" s="11" t="s">
        <v>20</v>
      </c>
      <c r="C15" s="9">
        <v>2400</v>
      </c>
      <c r="D15" s="9">
        <v>2400</v>
      </c>
      <c r="E15" s="9">
        <v>2600</v>
      </c>
      <c r="F15" s="12" t="s">
        <v>163</v>
      </c>
    </row>
    <row r="16" spans="1:6" x14ac:dyDescent="0.25">
      <c r="A16" s="10"/>
      <c r="B16" s="11"/>
      <c r="C16" s="9"/>
      <c r="D16" s="9"/>
      <c r="E16" s="9"/>
    </row>
    <row r="17" spans="1:15" x14ac:dyDescent="0.25">
      <c r="A17" s="4"/>
      <c r="B17" s="5" t="s">
        <v>21</v>
      </c>
      <c r="C17" s="7">
        <f>SUM(C13:C16)</f>
        <v>4200</v>
      </c>
      <c r="D17" s="7">
        <f>SUM(D13:D16)</f>
        <v>6400</v>
      </c>
      <c r="E17" s="7">
        <f>SUM(E13:E16)</f>
        <v>7000</v>
      </c>
    </row>
    <row r="18" spans="1:15" x14ac:dyDescent="0.25">
      <c r="A18" s="13"/>
      <c r="B18" s="14"/>
      <c r="C18" s="9"/>
      <c r="D18" s="9"/>
      <c r="E18" s="9"/>
    </row>
    <row r="19" spans="1:15" x14ac:dyDescent="0.25">
      <c r="A19" s="13"/>
      <c r="B19" s="5" t="s">
        <v>22</v>
      </c>
      <c r="C19" s="9"/>
      <c r="D19" s="9"/>
      <c r="E19" s="9"/>
    </row>
    <row r="20" spans="1:15" x14ac:dyDescent="0.25">
      <c r="A20" s="13">
        <v>40</v>
      </c>
      <c r="B20" s="11" t="s">
        <v>23</v>
      </c>
      <c r="C20" s="9">
        <v>650</v>
      </c>
      <c r="D20" s="9">
        <v>1100</v>
      </c>
      <c r="E20" s="9">
        <v>500</v>
      </c>
      <c r="F20" t="s">
        <v>24</v>
      </c>
    </row>
    <row r="21" spans="1:15" x14ac:dyDescent="0.25">
      <c r="A21" s="13">
        <v>41</v>
      </c>
      <c r="B21" s="11" t="s">
        <v>25</v>
      </c>
      <c r="C21" s="9">
        <v>150</v>
      </c>
      <c r="D21" s="9">
        <v>200</v>
      </c>
      <c r="E21" s="9">
        <v>300</v>
      </c>
      <c r="F21" t="s">
        <v>26</v>
      </c>
    </row>
    <row r="22" spans="1:15" x14ac:dyDescent="0.25">
      <c r="A22" s="13">
        <v>42</v>
      </c>
      <c r="B22" s="11" t="s">
        <v>27</v>
      </c>
      <c r="C22" s="9">
        <v>800</v>
      </c>
      <c r="D22" s="9">
        <v>800</v>
      </c>
      <c r="E22" s="9">
        <v>1500</v>
      </c>
      <c r="F22" t="s">
        <v>28</v>
      </c>
    </row>
    <row r="23" spans="1:15" x14ac:dyDescent="0.25">
      <c r="A23" s="13">
        <v>43</v>
      </c>
      <c r="B23" s="11" t="s">
        <v>29</v>
      </c>
      <c r="C23" s="9">
        <v>6000</v>
      </c>
      <c r="D23" s="9">
        <v>5000</v>
      </c>
      <c r="E23" s="9">
        <v>1100</v>
      </c>
      <c r="F23" t="s">
        <v>30</v>
      </c>
    </row>
    <row r="24" spans="1:15" x14ac:dyDescent="0.25">
      <c r="A24" s="13">
        <v>44</v>
      </c>
      <c r="B24" s="11" t="s">
        <v>31</v>
      </c>
      <c r="C24" s="9">
        <v>0</v>
      </c>
      <c r="D24" s="9">
        <v>0</v>
      </c>
      <c r="E24" s="9">
        <v>0</v>
      </c>
    </row>
    <row r="25" spans="1:15" x14ac:dyDescent="0.25">
      <c r="A25" s="13">
        <v>86</v>
      </c>
      <c r="B25" s="11" t="s">
        <v>32</v>
      </c>
      <c r="C25" s="9"/>
      <c r="D25" s="9">
        <v>0</v>
      </c>
      <c r="E25" s="9">
        <v>100</v>
      </c>
      <c r="F25" t="s">
        <v>33</v>
      </c>
    </row>
    <row r="26" spans="1:15" x14ac:dyDescent="0.25">
      <c r="A26" s="13">
        <v>88</v>
      </c>
      <c r="B26" s="11" t="s">
        <v>34</v>
      </c>
      <c r="C26" s="9">
        <v>500</v>
      </c>
      <c r="D26" s="9">
        <v>0</v>
      </c>
      <c r="E26" s="9">
        <v>0</v>
      </c>
    </row>
    <row r="27" spans="1:15" x14ac:dyDescent="0.25">
      <c r="A27" s="13">
        <v>89</v>
      </c>
      <c r="B27" s="11" t="s">
        <v>35</v>
      </c>
      <c r="C27" s="9">
        <v>0</v>
      </c>
      <c r="D27" s="9">
        <v>0</v>
      </c>
      <c r="E27" s="9">
        <v>2250</v>
      </c>
      <c r="F27" t="s">
        <v>36</v>
      </c>
      <c r="O27" t="s">
        <v>37</v>
      </c>
    </row>
    <row r="28" spans="1:15" x14ac:dyDescent="0.25">
      <c r="A28" s="13">
        <v>112</v>
      </c>
      <c r="B28" s="11" t="s">
        <v>38</v>
      </c>
      <c r="C28" s="9">
        <v>0</v>
      </c>
      <c r="D28" s="9">
        <v>0</v>
      </c>
      <c r="E28" s="9">
        <v>0</v>
      </c>
      <c r="F28" t="s">
        <v>39</v>
      </c>
    </row>
    <row r="29" spans="1:15" x14ac:dyDescent="0.25">
      <c r="A29" s="13" t="s">
        <v>40</v>
      </c>
      <c r="B29" s="11" t="s">
        <v>41</v>
      </c>
      <c r="C29" s="9"/>
      <c r="D29" s="9"/>
      <c r="E29" s="9">
        <v>0</v>
      </c>
      <c r="F29" t="s">
        <v>42</v>
      </c>
    </row>
    <row r="30" spans="1:15" x14ac:dyDescent="0.25">
      <c r="A30" s="13" t="s">
        <v>40</v>
      </c>
      <c r="B30" s="11" t="s">
        <v>43</v>
      </c>
      <c r="C30" s="9"/>
      <c r="D30" s="9"/>
      <c r="E30" s="9">
        <v>240</v>
      </c>
      <c r="F30" t="s">
        <v>44</v>
      </c>
    </row>
    <row r="31" spans="1:15" x14ac:dyDescent="0.25">
      <c r="A31" s="10"/>
      <c r="B31" s="11"/>
      <c r="C31" s="9"/>
      <c r="D31" s="7"/>
      <c r="E31" s="9"/>
    </row>
    <row r="32" spans="1:15" x14ac:dyDescent="0.25">
      <c r="A32" s="10"/>
      <c r="B32" s="5" t="s">
        <v>45</v>
      </c>
      <c r="C32" s="7">
        <f>SUM(C20:C31)</f>
        <v>8100</v>
      </c>
      <c r="D32" s="7">
        <f>SUM(D20:D31)</f>
        <v>7100</v>
      </c>
      <c r="E32" s="7">
        <f>SUM(E20:E31)</f>
        <v>5990</v>
      </c>
    </row>
    <row r="33" spans="1:7" x14ac:dyDescent="0.25">
      <c r="A33" s="13"/>
      <c r="B33" s="14"/>
      <c r="C33" s="9"/>
      <c r="D33" s="9"/>
      <c r="E33" s="9"/>
    </row>
    <row r="34" spans="1:7" x14ac:dyDescent="0.25">
      <c r="A34" s="13"/>
      <c r="B34" s="5" t="s">
        <v>46</v>
      </c>
      <c r="C34" s="9"/>
      <c r="D34" s="9"/>
      <c r="E34" s="9"/>
    </row>
    <row r="35" spans="1:7" x14ac:dyDescent="0.25">
      <c r="A35" s="13">
        <v>28</v>
      </c>
      <c r="B35" s="11" t="s">
        <v>47</v>
      </c>
      <c r="C35" s="9">
        <v>1000</v>
      </c>
      <c r="D35" s="9">
        <v>1000</v>
      </c>
      <c r="E35" s="9">
        <v>0</v>
      </c>
      <c r="F35" t="s">
        <v>48</v>
      </c>
    </row>
    <row r="36" spans="1:7" x14ac:dyDescent="0.25">
      <c r="A36" s="13">
        <v>37</v>
      </c>
      <c r="B36" s="11" t="s">
        <v>49</v>
      </c>
      <c r="C36" s="9">
        <v>11000</v>
      </c>
      <c r="D36" s="9">
        <v>11000</v>
      </c>
      <c r="E36" s="9">
        <v>12000</v>
      </c>
      <c r="F36" t="s">
        <v>50</v>
      </c>
    </row>
    <row r="37" spans="1:7" x14ac:dyDescent="0.25">
      <c r="A37" s="13">
        <v>38</v>
      </c>
      <c r="B37" s="11" t="s">
        <v>51</v>
      </c>
      <c r="C37" s="9">
        <v>4500</v>
      </c>
      <c r="D37" s="9">
        <v>6500</v>
      </c>
      <c r="E37" s="9">
        <v>6000</v>
      </c>
      <c r="F37" t="s">
        <v>52</v>
      </c>
    </row>
    <row r="38" spans="1:7" x14ac:dyDescent="0.25">
      <c r="A38" s="13">
        <v>39</v>
      </c>
      <c r="B38" s="11" t="s">
        <v>53</v>
      </c>
      <c r="C38" s="9">
        <v>0</v>
      </c>
      <c r="D38" s="9">
        <v>7500</v>
      </c>
      <c r="E38" s="9">
        <v>0</v>
      </c>
      <c r="F38" t="s">
        <v>54</v>
      </c>
      <c r="G38" s="15"/>
    </row>
    <row r="39" spans="1:7" x14ac:dyDescent="0.25">
      <c r="A39" s="13">
        <v>69</v>
      </c>
      <c r="B39" s="11" t="s">
        <v>55</v>
      </c>
      <c r="C39" s="9">
        <v>250</v>
      </c>
      <c r="D39" s="9">
        <v>500</v>
      </c>
      <c r="E39" s="9">
        <v>1500</v>
      </c>
      <c r="F39" t="s">
        <v>56</v>
      </c>
    </row>
    <row r="40" spans="1:7" x14ac:dyDescent="0.25">
      <c r="A40" s="13">
        <v>70</v>
      </c>
      <c r="B40" s="11" t="s">
        <v>57</v>
      </c>
      <c r="C40" s="9">
        <v>250</v>
      </c>
      <c r="D40" s="9">
        <v>500</v>
      </c>
      <c r="E40" s="9">
        <v>500</v>
      </c>
    </row>
    <row r="41" spans="1:7" x14ac:dyDescent="0.25">
      <c r="A41" s="13">
        <v>71</v>
      </c>
      <c r="B41" s="11" t="s">
        <v>58</v>
      </c>
      <c r="C41" s="9">
        <v>250</v>
      </c>
      <c r="D41" s="9">
        <v>500</v>
      </c>
      <c r="E41" s="9">
        <v>250</v>
      </c>
    </row>
    <row r="42" spans="1:7" x14ac:dyDescent="0.25">
      <c r="A42" s="13">
        <v>90</v>
      </c>
      <c r="B42" s="11" t="s">
        <v>59</v>
      </c>
      <c r="C42" s="9">
        <v>500</v>
      </c>
      <c r="D42" s="9">
        <v>500</v>
      </c>
      <c r="E42" s="9">
        <v>650</v>
      </c>
    </row>
    <row r="43" spans="1:7" x14ac:dyDescent="0.25">
      <c r="A43" s="13">
        <v>91</v>
      </c>
      <c r="B43" s="11" t="s">
        <v>60</v>
      </c>
      <c r="C43" s="9">
        <v>3000</v>
      </c>
      <c r="D43" s="9">
        <v>3300</v>
      </c>
      <c r="E43" s="9">
        <v>4700</v>
      </c>
      <c r="F43" t="s">
        <v>61</v>
      </c>
    </row>
    <row r="44" spans="1:7" x14ac:dyDescent="0.25">
      <c r="A44" s="13" t="s">
        <v>164</v>
      </c>
      <c r="B44" s="11" t="s">
        <v>165</v>
      </c>
      <c r="C44" s="9">
        <v>0</v>
      </c>
      <c r="D44" s="9">
        <v>0</v>
      </c>
      <c r="E44" s="9">
        <v>2000</v>
      </c>
      <c r="F44" s="29" t="s">
        <v>166</v>
      </c>
    </row>
    <row r="45" spans="1:7" x14ac:dyDescent="0.25">
      <c r="A45" s="10"/>
      <c r="B45" s="5" t="s">
        <v>62</v>
      </c>
      <c r="C45" s="7">
        <f>SUM(C35:C43)</f>
        <v>20750</v>
      </c>
      <c r="D45" s="7">
        <f>SUM(D35:D43)</f>
        <v>31300</v>
      </c>
      <c r="E45" s="7">
        <f>SUM(E35:E44)</f>
        <v>27600</v>
      </c>
    </row>
    <row r="46" spans="1:7" x14ac:dyDescent="0.25">
      <c r="A46" s="10"/>
      <c r="B46" s="5"/>
      <c r="C46" s="9"/>
      <c r="D46" s="9"/>
      <c r="E46" s="9"/>
    </row>
    <row r="47" spans="1:7" x14ac:dyDescent="0.25">
      <c r="A47" s="10"/>
      <c r="B47" s="5" t="s">
        <v>63</v>
      </c>
      <c r="C47" s="9"/>
      <c r="D47" s="9"/>
      <c r="E47" s="9"/>
    </row>
    <row r="48" spans="1:7" x14ac:dyDescent="0.25">
      <c r="A48" s="10">
        <v>5</v>
      </c>
      <c r="B48" s="11" t="s">
        <v>64</v>
      </c>
      <c r="C48" s="9">
        <v>5800</v>
      </c>
      <c r="D48" s="9">
        <v>6400</v>
      </c>
      <c r="E48" s="9">
        <v>6750</v>
      </c>
      <c r="F48" s="16" t="s">
        <v>65</v>
      </c>
    </row>
    <row r="49" spans="1:7" x14ac:dyDescent="0.25">
      <c r="A49" s="10">
        <v>7</v>
      </c>
      <c r="B49" s="11" t="s">
        <v>66</v>
      </c>
      <c r="C49" s="9">
        <v>250</v>
      </c>
      <c r="D49" s="9">
        <v>0</v>
      </c>
      <c r="E49" s="9">
        <v>0</v>
      </c>
    </row>
    <row r="50" spans="1:7" x14ac:dyDescent="0.25">
      <c r="A50" s="10">
        <v>8</v>
      </c>
      <c r="B50" s="11" t="s">
        <v>67</v>
      </c>
      <c r="C50" s="9">
        <v>0</v>
      </c>
      <c r="D50" s="9">
        <v>500</v>
      </c>
      <c r="E50" s="9">
        <v>500</v>
      </c>
      <c r="F50" t="s">
        <v>68</v>
      </c>
    </row>
    <row r="51" spans="1:7" x14ac:dyDescent="0.25">
      <c r="A51" s="10">
        <v>9</v>
      </c>
      <c r="B51" s="11" t="s">
        <v>69</v>
      </c>
      <c r="C51" s="9">
        <v>800</v>
      </c>
      <c r="D51" s="9">
        <v>500</v>
      </c>
      <c r="E51" s="9">
        <v>850</v>
      </c>
      <c r="F51" t="s">
        <v>70</v>
      </c>
    </row>
    <row r="52" spans="1:7" x14ac:dyDescent="0.25">
      <c r="A52" s="10">
        <v>10</v>
      </c>
      <c r="B52" s="11" t="s">
        <v>71</v>
      </c>
      <c r="C52" s="9">
        <v>500</v>
      </c>
      <c r="D52" s="9">
        <v>0</v>
      </c>
      <c r="E52" s="9">
        <v>100</v>
      </c>
      <c r="F52" t="s">
        <v>72</v>
      </c>
    </row>
    <row r="53" spans="1:7" x14ac:dyDescent="0.25">
      <c r="A53" s="10">
        <v>11</v>
      </c>
      <c r="B53" s="11" t="s">
        <v>73</v>
      </c>
      <c r="C53" s="9">
        <v>1500</v>
      </c>
      <c r="D53" s="9">
        <v>1700</v>
      </c>
      <c r="E53" s="9">
        <v>2000</v>
      </c>
      <c r="F53" t="s">
        <v>74</v>
      </c>
    </row>
    <row r="54" spans="1:7" x14ac:dyDescent="0.25">
      <c r="A54" s="10">
        <v>12</v>
      </c>
      <c r="B54" s="11" t="s">
        <v>75</v>
      </c>
      <c r="C54" s="9">
        <v>0</v>
      </c>
      <c r="D54" s="9">
        <v>0</v>
      </c>
      <c r="E54" s="9">
        <v>250</v>
      </c>
    </row>
    <row r="55" spans="1:7" x14ac:dyDescent="0.25">
      <c r="A55" s="10">
        <v>72</v>
      </c>
      <c r="B55" s="11" t="s">
        <v>76</v>
      </c>
      <c r="C55" s="9">
        <v>2000</v>
      </c>
      <c r="D55" s="9">
        <v>1500</v>
      </c>
      <c r="E55" s="9">
        <v>2000</v>
      </c>
      <c r="F55" t="s">
        <v>77</v>
      </c>
    </row>
    <row r="56" spans="1:7" x14ac:dyDescent="0.25">
      <c r="A56" s="10">
        <v>73</v>
      </c>
      <c r="B56" s="11" t="s">
        <v>78</v>
      </c>
      <c r="C56" s="9">
        <v>2000</v>
      </c>
      <c r="D56" s="9">
        <v>1800</v>
      </c>
      <c r="E56" s="9">
        <v>1800</v>
      </c>
      <c r="F56" t="s">
        <v>79</v>
      </c>
    </row>
    <row r="57" spans="1:7" x14ac:dyDescent="0.25">
      <c r="A57" s="10">
        <v>74</v>
      </c>
      <c r="B57" s="11" t="s">
        <v>80</v>
      </c>
      <c r="C57" s="9">
        <v>220</v>
      </c>
      <c r="D57" s="9">
        <v>250</v>
      </c>
      <c r="E57" s="9">
        <v>500</v>
      </c>
      <c r="F57" t="s">
        <v>81</v>
      </c>
    </row>
    <row r="58" spans="1:7" x14ac:dyDescent="0.25">
      <c r="A58" s="10">
        <v>75</v>
      </c>
      <c r="B58" s="11" t="s">
        <v>82</v>
      </c>
      <c r="C58" s="9">
        <v>200</v>
      </c>
      <c r="D58" s="9">
        <v>220</v>
      </c>
      <c r="E58" s="9">
        <v>220</v>
      </c>
      <c r="F58" t="s">
        <v>83</v>
      </c>
    </row>
    <row r="59" spans="1:7" x14ac:dyDescent="0.25">
      <c r="A59" s="10">
        <v>76</v>
      </c>
      <c r="B59" s="11" t="s">
        <v>84</v>
      </c>
      <c r="C59" s="9">
        <v>4000</v>
      </c>
      <c r="D59" s="9">
        <v>4000</v>
      </c>
      <c r="E59" s="9">
        <v>4000</v>
      </c>
      <c r="G59" s="15"/>
    </row>
    <row r="60" spans="1:7" x14ac:dyDescent="0.25">
      <c r="A60" s="10">
        <v>77</v>
      </c>
      <c r="B60" s="11" t="s">
        <v>85</v>
      </c>
      <c r="C60" s="9">
        <v>0</v>
      </c>
      <c r="D60" s="9">
        <v>0</v>
      </c>
      <c r="E60" s="9">
        <v>0</v>
      </c>
    </row>
    <row r="61" spans="1:7" x14ac:dyDescent="0.25">
      <c r="A61" s="10">
        <v>80</v>
      </c>
      <c r="B61" s="11" t="s">
        <v>86</v>
      </c>
      <c r="C61" s="9">
        <v>0</v>
      </c>
      <c r="D61" s="9">
        <v>0</v>
      </c>
      <c r="E61" s="9">
        <v>320</v>
      </c>
      <c r="F61" t="s">
        <v>87</v>
      </c>
      <c r="G61" s="15"/>
    </row>
    <row r="62" spans="1:7" x14ac:dyDescent="0.25">
      <c r="A62" s="10"/>
      <c r="B62" s="11"/>
      <c r="C62" s="9"/>
      <c r="D62" s="7"/>
      <c r="E62" s="9"/>
    </row>
    <row r="63" spans="1:7" x14ac:dyDescent="0.25">
      <c r="A63" s="10"/>
      <c r="B63" s="5" t="s">
        <v>88</v>
      </c>
      <c r="C63" s="7">
        <f>SUM(C48:C62)</f>
        <v>17270</v>
      </c>
      <c r="D63" s="7">
        <f>SUM(D48:D62)</f>
        <v>16870</v>
      </c>
      <c r="E63" s="7">
        <f>SUM(E48:E62)</f>
        <v>19290</v>
      </c>
    </row>
    <row r="64" spans="1:7" x14ac:dyDescent="0.25">
      <c r="A64" s="10"/>
      <c r="B64" s="11"/>
      <c r="C64" s="9"/>
      <c r="D64" s="9"/>
      <c r="E64" s="9"/>
    </row>
    <row r="65" spans="1:7" x14ac:dyDescent="0.25">
      <c r="A65" s="13"/>
      <c r="B65" s="5" t="s">
        <v>89</v>
      </c>
      <c r="C65" s="9"/>
      <c r="D65" s="9"/>
      <c r="E65" s="9"/>
    </row>
    <row r="66" spans="1:7" x14ac:dyDescent="0.25">
      <c r="A66" s="13">
        <v>1</v>
      </c>
      <c r="B66" s="11" t="s">
        <v>90</v>
      </c>
      <c r="C66" s="9">
        <v>500</v>
      </c>
      <c r="D66" s="9">
        <v>700</v>
      </c>
      <c r="E66" s="9">
        <v>700</v>
      </c>
    </row>
    <row r="67" spans="1:7" x14ac:dyDescent="0.25">
      <c r="A67" s="10">
        <v>2</v>
      </c>
      <c r="B67" s="11" t="s">
        <v>91</v>
      </c>
      <c r="C67" s="9">
        <v>300</v>
      </c>
      <c r="D67" s="9">
        <v>200</v>
      </c>
      <c r="E67" s="9">
        <v>200</v>
      </c>
    </row>
    <row r="68" spans="1:7" x14ac:dyDescent="0.25">
      <c r="A68" s="10">
        <v>3</v>
      </c>
      <c r="B68" s="11" t="s">
        <v>92</v>
      </c>
      <c r="C68" s="9">
        <v>25000</v>
      </c>
      <c r="D68" s="9">
        <v>27500</v>
      </c>
      <c r="E68" s="9">
        <v>29000</v>
      </c>
      <c r="F68" s="16" t="s">
        <v>65</v>
      </c>
    </row>
    <row r="69" spans="1:7" x14ac:dyDescent="0.25">
      <c r="A69" s="10">
        <v>4</v>
      </c>
      <c r="B69" s="11" t="s">
        <v>93</v>
      </c>
      <c r="C69" s="9">
        <v>1000</v>
      </c>
      <c r="D69" s="9">
        <v>1000</v>
      </c>
      <c r="E69" s="9">
        <v>1000</v>
      </c>
    </row>
    <row r="70" spans="1:7" x14ac:dyDescent="0.25">
      <c r="A70" s="10">
        <v>6</v>
      </c>
      <c r="B70" s="11" t="s">
        <v>94</v>
      </c>
      <c r="C70" s="9">
        <v>0</v>
      </c>
      <c r="D70" s="9">
        <v>0</v>
      </c>
      <c r="E70" s="9">
        <v>1000</v>
      </c>
      <c r="F70" t="s">
        <v>95</v>
      </c>
      <c r="G70" s="15"/>
    </row>
    <row r="71" spans="1:7" x14ac:dyDescent="0.25">
      <c r="A71" s="10">
        <v>13</v>
      </c>
      <c r="B71" s="11" t="s">
        <v>96</v>
      </c>
      <c r="C71" s="9">
        <v>1700</v>
      </c>
      <c r="D71" s="9">
        <v>1800</v>
      </c>
      <c r="E71" s="9">
        <v>2000</v>
      </c>
      <c r="F71" t="s">
        <v>97</v>
      </c>
    </row>
    <row r="72" spans="1:7" x14ac:dyDescent="0.25">
      <c r="A72" s="10">
        <v>14</v>
      </c>
      <c r="B72" s="11" t="s">
        <v>98</v>
      </c>
      <c r="C72" s="9">
        <v>0</v>
      </c>
      <c r="D72" s="9">
        <v>100</v>
      </c>
      <c r="E72" s="9">
        <v>100</v>
      </c>
    </row>
    <row r="73" spans="1:7" x14ac:dyDescent="0.25">
      <c r="A73" s="10">
        <v>15</v>
      </c>
      <c r="B73" s="11" t="s">
        <v>99</v>
      </c>
      <c r="C73" s="9">
        <v>50</v>
      </c>
      <c r="D73" s="9">
        <v>50</v>
      </c>
      <c r="E73" s="9">
        <v>50</v>
      </c>
    </row>
    <row r="74" spans="1:7" x14ac:dyDescent="0.25">
      <c r="A74" s="10">
        <v>16</v>
      </c>
      <c r="B74" s="11" t="s">
        <v>100</v>
      </c>
      <c r="C74" s="9">
        <v>1600</v>
      </c>
      <c r="D74" s="9">
        <v>1000</v>
      </c>
      <c r="E74" s="9">
        <v>1000</v>
      </c>
    </row>
    <row r="75" spans="1:7" x14ac:dyDescent="0.25">
      <c r="A75" s="10">
        <v>17</v>
      </c>
      <c r="B75" s="11" t="s">
        <v>101</v>
      </c>
      <c r="C75" s="9">
        <v>2500</v>
      </c>
      <c r="D75" s="9">
        <v>2700</v>
      </c>
      <c r="E75" s="9">
        <v>3000</v>
      </c>
      <c r="F75" s="17"/>
    </row>
    <row r="76" spans="1:7" x14ac:dyDescent="0.25">
      <c r="A76" s="10">
        <v>18</v>
      </c>
      <c r="B76" s="11" t="s">
        <v>102</v>
      </c>
      <c r="C76" s="9">
        <v>500</v>
      </c>
      <c r="D76" s="9">
        <v>500</v>
      </c>
      <c r="E76" s="9">
        <v>500</v>
      </c>
    </row>
    <row r="77" spans="1:7" x14ac:dyDescent="0.25">
      <c r="A77" s="10">
        <v>19</v>
      </c>
      <c r="B77" s="11" t="s">
        <v>103</v>
      </c>
      <c r="C77" s="9">
        <v>5000</v>
      </c>
      <c r="D77" s="9">
        <v>7000</v>
      </c>
      <c r="E77" s="9">
        <v>7000</v>
      </c>
    </row>
    <row r="78" spans="1:7" x14ac:dyDescent="0.25">
      <c r="A78" s="10">
        <v>20</v>
      </c>
      <c r="B78" s="11" t="s">
        <v>104</v>
      </c>
      <c r="C78" s="9">
        <v>2000</v>
      </c>
      <c r="D78" s="9">
        <v>1200</v>
      </c>
      <c r="E78" s="9">
        <v>1200</v>
      </c>
      <c r="G78" s="15"/>
    </row>
    <row r="79" spans="1:7" x14ac:dyDescent="0.25">
      <c r="A79" s="10">
        <v>21</v>
      </c>
      <c r="B79" s="11" t="s">
        <v>105</v>
      </c>
      <c r="C79" s="9">
        <v>500</v>
      </c>
      <c r="D79" s="9">
        <v>500</v>
      </c>
      <c r="E79" s="9">
        <v>500</v>
      </c>
    </row>
    <row r="80" spans="1:7" x14ac:dyDescent="0.25">
      <c r="A80" s="10">
        <v>22</v>
      </c>
      <c r="B80" s="11" t="s">
        <v>106</v>
      </c>
      <c r="C80" s="9">
        <v>500</v>
      </c>
      <c r="D80" s="9">
        <v>500</v>
      </c>
      <c r="E80" s="9">
        <v>1200</v>
      </c>
    </row>
    <row r="81" spans="1:7" x14ac:dyDescent="0.25">
      <c r="A81" s="10">
        <v>23</v>
      </c>
      <c r="B81" s="11" t="s">
        <v>107</v>
      </c>
      <c r="C81" s="9">
        <v>0</v>
      </c>
      <c r="D81" s="9">
        <v>0</v>
      </c>
      <c r="E81" s="9">
        <v>0</v>
      </c>
    </row>
    <row r="82" spans="1:7" x14ac:dyDescent="0.25">
      <c r="A82" s="10">
        <v>24</v>
      </c>
      <c r="B82" s="11" t="s">
        <v>108</v>
      </c>
      <c r="C82" s="9">
        <v>500</v>
      </c>
      <c r="D82" s="9">
        <v>800</v>
      </c>
      <c r="E82" s="9">
        <v>800</v>
      </c>
    </row>
    <row r="83" spans="1:7" x14ac:dyDescent="0.25">
      <c r="A83" s="10">
        <v>25</v>
      </c>
      <c r="B83" s="11" t="s">
        <v>109</v>
      </c>
      <c r="C83" s="9">
        <v>6000</v>
      </c>
      <c r="D83" s="9">
        <v>6000</v>
      </c>
      <c r="E83" s="9">
        <v>6300</v>
      </c>
      <c r="F83" s="16" t="s">
        <v>65</v>
      </c>
    </row>
    <row r="84" spans="1:7" x14ac:dyDescent="0.25">
      <c r="A84" s="10">
        <v>26</v>
      </c>
      <c r="B84" s="11" t="s">
        <v>110</v>
      </c>
      <c r="C84" s="9">
        <v>1000</v>
      </c>
      <c r="D84" s="9">
        <v>1000</v>
      </c>
      <c r="E84" s="9">
        <v>1000</v>
      </c>
    </row>
    <row r="85" spans="1:7" x14ac:dyDescent="0.25">
      <c r="A85" s="10">
        <v>27</v>
      </c>
      <c r="B85" s="11" t="s">
        <v>111</v>
      </c>
      <c r="C85" s="9">
        <v>200</v>
      </c>
      <c r="D85" s="9">
        <v>200</v>
      </c>
      <c r="E85" s="9">
        <v>200</v>
      </c>
    </row>
    <row r="86" spans="1:7" x14ac:dyDescent="0.25">
      <c r="A86" s="10">
        <v>29</v>
      </c>
      <c r="B86" s="11" t="s">
        <v>112</v>
      </c>
      <c r="C86" s="9">
        <v>500</v>
      </c>
      <c r="D86" s="9">
        <v>1000</v>
      </c>
      <c r="E86" s="9">
        <v>0</v>
      </c>
    </row>
    <row r="87" spans="1:7" x14ac:dyDescent="0.25">
      <c r="A87" s="10">
        <v>30</v>
      </c>
      <c r="B87" s="11" t="s">
        <v>113</v>
      </c>
      <c r="C87" s="9">
        <v>0</v>
      </c>
      <c r="D87" s="9">
        <v>0</v>
      </c>
      <c r="E87" s="9">
        <v>0</v>
      </c>
    </row>
    <row r="88" spans="1:7" x14ac:dyDescent="0.25">
      <c r="A88" s="10">
        <v>31</v>
      </c>
      <c r="B88" s="11" t="s">
        <v>114</v>
      </c>
      <c r="C88" s="9">
        <v>3000</v>
      </c>
      <c r="D88" s="9">
        <v>3500</v>
      </c>
      <c r="E88" s="9">
        <v>3500</v>
      </c>
    </row>
    <row r="89" spans="1:7" x14ac:dyDescent="0.25">
      <c r="A89" s="10">
        <v>33</v>
      </c>
      <c r="B89" s="11" t="s">
        <v>115</v>
      </c>
      <c r="C89" s="9">
        <v>700</v>
      </c>
      <c r="D89" s="9">
        <v>700</v>
      </c>
      <c r="E89" s="9">
        <v>700</v>
      </c>
    </row>
    <row r="90" spans="1:7" x14ac:dyDescent="0.25">
      <c r="A90" s="10">
        <v>34</v>
      </c>
      <c r="B90" s="11" t="s">
        <v>116</v>
      </c>
      <c r="C90" s="9">
        <v>500</v>
      </c>
      <c r="D90" s="9">
        <v>500</v>
      </c>
      <c r="E90" s="9">
        <v>500</v>
      </c>
    </row>
    <row r="91" spans="1:7" x14ac:dyDescent="0.25">
      <c r="A91" s="10">
        <v>35</v>
      </c>
      <c r="B91" s="11" t="s">
        <v>117</v>
      </c>
      <c r="C91" s="9">
        <v>4000</v>
      </c>
      <c r="D91" s="9">
        <v>3000</v>
      </c>
      <c r="E91" s="9">
        <v>3000</v>
      </c>
    </row>
    <row r="92" spans="1:7" x14ac:dyDescent="0.25">
      <c r="A92" s="10">
        <v>36</v>
      </c>
      <c r="B92" s="11" t="s">
        <v>118</v>
      </c>
      <c r="C92" s="9">
        <v>90</v>
      </c>
      <c r="D92" s="9">
        <v>90</v>
      </c>
      <c r="E92" s="9">
        <v>90</v>
      </c>
    </row>
    <row r="93" spans="1:7" x14ac:dyDescent="0.25">
      <c r="A93" s="10">
        <v>56</v>
      </c>
      <c r="B93" s="11" t="s">
        <v>119</v>
      </c>
      <c r="C93" s="9">
        <v>200</v>
      </c>
      <c r="D93" s="9">
        <v>0</v>
      </c>
      <c r="E93" s="9">
        <v>0</v>
      </c>
    </row>
    <row r="94" spans="1:7" x14ac:dyDescent="0.25">
      <c r="A94" s="10">
        <v>57</v>
      </c>
      <c r="B94" s="11" t="s">
        <v>120</v>
      </c>
      <c r="C94" s="9">
        <v>600</v>
      </c>
      <c r="D94" s="9">
        <v>600</v>
      </c>
      <c r="E94" s="9">
        <v>0</v>
      </c>
      <c r="F94" t="s">
        <v>121</v>
      </c>
      <c r="G94" s="15"/>
    </row>
    <row r="95" spans="1:7" x14ac:dyDescent="0.25">
      <c r="A95" s="10">
        <v>58</v>
      </c>
      <c r="B95" s="11" t="s">
        <v>122</v>
      </c>
      <c r="C95" s="9">
        <v>0</v>
      </c>
      <c r="D95" s="9">
        <v>0</v>
      </c>
      <c r="E95" s="9">
        <v>1350</v>
      </c>
      <c r="G95" s="15"/>
    </row>
    <row r="96" spans="1:7" x14ac:dyDescent="0.25">
      <c r="A96" s="10">
        <v>59</v>
      </c>
      <c r="B96" s="11" t="s">
        <v>123</v>
      </c>
      <c r="C96" s="9">
        <v>200</v>
      </c>
      <c r="D96" s="9">
        <v>0</v>
      </c>
      <c r="E96" s="9">
        <v>0</v>
      </c>
    </row>
    <row r="97" spans="1:6" x14ac:dyDescent="0.25">
      <c r="A97" s="10">
        <v>60</v>
      </c>
      <c r="B97" s="11" t="s">
        <v>124</v>
      </c>
      <c r="C97" s="9">
        <v>2000</v>
      </c>
      <c r="D97" s="9">
        <v>1800</v>
      </c>
      <c r="E97" s="9">
        <v>2000</v>
      </c>
      <c r="F97" t="s">
        <v>97</v>
      </c>
    </row>
    <row r="98" spans="1:6" x14ac:dyDescent="0.25">
      <c r="A98" s="10">
        <v>68</v>
      </c>
      <c r="B98" s="11" t="s">
        <v>125</v>
      </c>
      <c r="C98" s="9">
        <v>0</v>
      </c>
      <c r="D98" s="9">
        <v>0</v>
      </c>
      <c r="E98" s="9">
        <v>0</v>
      </c>
    </row>
    <row r="99" spans="1:6" x14ac:dyDescent="0.25">
      <c r="A99" s="10">
        <v>94</v>
      </c>
      <c r="B99" s="11" t="s">
        <v>126</v>
      </c>
      <c r="C99" s="9">
        <v>100</v>
      </c>
      <c r="D99" s="9">
        <v>600</v>
      </c>
      <c r="E99" s="9">
        <v>1000</v>
      </c>
    </row>
    <row r="100" spans="1:6" x14ac:dyDescent="0.25">
      <c r="A100" s="10">
        <v>95</v>
      </c>
      <c r="B100" s="11" t="s">
        <v>127</v>
      </c>
      <c r="C100" s="9">
        <v>0</v>
      </c>
      <c r="D100" s="9">
        <v>2200</v>
      </c>
      <c r="E100" s="9">
        <v>2200</v>
      </c>
    </row>
    <row r="101" spans="1:6" x14ac:dyDescent="0.25">
      <c r="A101" s="10">
        <v>96</v>
      </c>
      <c r="B101" s="11" t="s">
        <v>128</v>
      </c>
      <c r="C101" s="9">
        <v>200</v>
      </c>
      <c r="D101" s="9">
        <v>200</v>
      </c>
      <c r="E101" s="9">
        <v>200</v>
      </c>
    </row>
    <row r="102" spans="1:6" x14ac:dyDescent="0.25">
      <c r="A102" s="10">
        <v>97</v>
      </c>
      <c r="B102" s="11" t="s">
        <v>129</v>
      </c>
      <c r="C102" s="9">
        <v>500</v>
      </c>
      <c r="D102" s="9">
        <v>550</v>
      </c>
      <c r="E102" s="9">
        <v>650</v>
      </c>
      <c r="F102" t="s">
        <v>97</v>
      </c>
    </row>
    <row r="103" spans="1:6" x14ac:dyDescent="0.25">
      <c r="A103" s="10">
        <v>108</v>
      </c>
      <c r="B103" s="25" t="s">
        <v>162</v>
      </c>
      <c r="C103" s="9">
        <v>0</v>
      </c>
      <c r="D103" s="9">
        <v>0</v>
      </c>
      <c r="E103" s="26">
        <v>208</v>
      </c>
      <c r="F103" s="25" t="s">
        <v>161</v>
      </c>
    </row>
    <row r="104" spans="1:6" x14ac:dyDescent="0.25">
      <c r="A104" s="10">
        <v>109</v>
      </c>
      <c r="B104" s="11" t="s">
        <v>130</v>
      </c>
      <c r="C104" s="9">
        <v>150</v>
      </c>
      <c r="D104" s="9">
        <v>150</v>
      </c>
      <c r="E104" s="9">
        <v>150</v>
      </c>
    </row>
    <row r="105" spans="1:6" x14ac:dyDescent="0.25">
      <c r="A105" s="10" t="s">
        <v>40</v>
      </c>
      <c r="B105" s="11" t="s">
        <v>131</v>
      </c>
      <c r="C105" s="9">
        <v>0</v>
      </c>
      <c r="D105" s="9">
        <v>0</v>
      </c>
      <c r="E105" s="9">
        <v>80</v>
      </c>
      <c r="F105" t="s">
        <v>132</v>
      </c>
    </row>
    <row r="106" spans="1:6" x14ac:dyDescent="0.25">
      <c r="A106" s="10" t="s">
        <v>40</v>
      </c>
      <c r="B106" s="27" t="s">
        <v>160</v>
      </c>
      <c r="C106" s="9">
        <v>0</v>
      </c>
      <c r="D106" s="9">
        <v>0</v>
      </c>
      <c r="E106" s="26">
        <v>3000</v>
      </c>
      <c r="F106" s="25" t="s">
        <v>167</v>
      </c>
    </row>
    <row r="107" spans="1:6" x14ac:dyDescent="0.25">
      <c r="A107" s="10"/>
      <c r="B107" s="11"/>
      <c r="C107" s="9"/>
      <c r="D107" s="9"/>
      <c r="E107" s="9"/>
    </row>
    <row r="108" spans="1:6" x14ac:dyDescent="0.25">
      <c r="A108" s="18"/>
      <c r="B108" s="5" t="s">
        <v>133</v>
      </c>
      <c r="C108" s="7">
        <f>SUM(C66:C107)</f>
        <v>61590</v>
      </c>
      <c r="D108" s="7">
        <f>SUM(D66:D107)</f>
        <v>67640</v>
      </c>
      <c r="E108" s="7">
        <f>SUM(E66:E107)</f>
        <v>75378</v>
      </c>
    </row>
    <row r="109" spans="1:6" x14ac:dyDescent="0.25">
      <c r="A109" s="10"/>
      <c r="B109" s="11"/>
      <c r="C109" s="9"/>
      <c r="D109" s="9"/>
      <c r="E109" s="9"/>
    </row>
    <row r="110" spans="1:6" x14ac:dyDescent="0.25">
      <c r="A110" s="13"/>
      <c r="B110" s="5" t="s">
        <v>134</v>
      </c>
      <c r="C110" s="9"/>
      <c r="D110" s="9"/>
      <c r="E110" s="9"/>
    </row>
    <row r="111" spans="1:6" x14ac:dyDescent="0.25">
      <c r="A111" s="13">
        <v>32</v>
      </c>
      <c r="B111" s="11" t="s">
        <v>135</v>
      </c>
      <c r="C111" s="9">
        <v>18568</v>
      </c>
      <c r="D111" s="9">
        <v>18568</v>
      </c>
      <c r="E111" s="9">
        <v>18568</v>
      </c>
    </row>
    <row r="112" spans="1:6" x14ac:dyDescent="0.25">
      <c r="A112" s="10"/>
      <c r="B112" s="11"/>
      <c r="C112" s="9"/>
      <c r="D112" s="9"/>
      <c r="E112" s="9"/>
    </row>
    <row r="113" spans="1:5" x14ac:dyDescent="0.25">
      <c r="A113" s="18"/>
      <c r="B113" s="5" t="s">
        <v>136</v>
      </c>
      <c r="C113" s="5">
        <f>SUM(C111:C112)</f>
        <v>18568</v>
      </c>
      <c r="D113" s="5">
        <f>SUM(D111:D112)</f>
        <v>18568</v>
      </c>
      <c r="E113" s="5">
        <f>SUM(E111:E112)</f>
        <v>18568</v>
      </c>
    </row>
    <row r="114" spans="1:5" x14ac:dyDescent="0.25">
      <c r="A114" s="10"/>
      <c r="B114" s="11"/>
      <c r="C114" s="9"/>
      <c r="D114" s="9"/>
      <c r="E114" s="9"/>
    </row>
    <row r="115" spans="1:5" s="8" customFormat="1" x14ac:dyDescent="0.25">
      <c r="A115" s="18"/>
      <c r="B115" s="5" t="s">
        <v>137</v>
      </c>
      <c r="C115" s="5">
        <f>SUM(C113+C108+C63+C45+C32+C17)</f>
        <v>130478</v>
      </c>
      <c r="D115" s="5">
        <f>SUM(D113+D108+D63+D45+D32+D17)</f>
        <v>147878</v>
      </c>
      <c r="E115" s="5">
        <f>SUM(E113+E108+E63+E45+E32+E17)</f>
        <v>153826</v>
      </c>
    </row>
    <row r="116" spans="1:5" x14ac:dyDescent="0.25">
      <c r="A116" s="2"/>
      <c r="B116" s="3"/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tabSelected="1" zoomScale="160" zoomScaleNormal="160" workbookViewId="0">
      <selection activeCell="E16" sqref="E16"/>
    </sheetView>
  </sheetViews>
  <sheetFormatPr defaultColWidth="8.7109375" defaultRowHeight="15" x14ac:dyDescent="0.25"/>
  <cols>
    <col min="1" max="1" width="53.7109375" customWidth="1"/>
    <col min="2" max="2" width="17.28515625" style="19" customWidth="1"/>
    <col min="3" max="3" width="18.140625" customWidth="1"/>
    <col min="4" max="4" width="17" customWidth="1"/>
    <col min="5" max="5" width="84.140625" customWidth="1"/>
  </cols>
  <sheetData>
    <row r="1" spans="1:6" x14ac:dyDescent="0.25">
      <c r="A1" s="8" t="s">
        <v>138</v>
      </c>
    </row>
    <row r="2" spans="1:6" x14ac:dyDescent="0.25">
      <c r="A2" s="8"/>
    </row>
    <row r="3" spans="1:6" x14ac:dyDescent="0.25">
      <c r="A3" s="7" t="s">
        <v>139</v>
      </c>
      <c r="B3" s="20" t="s">
        <v>3</v>
      </c>
      <c r="C3" s="6" t="s">
        <v>4</v>
      </c>
      <c r="D3" s="6" t="s">
        <v>140</v>
      </c>
      <c r="E3" s="8" t="s">
        <v>6</v>
      </c>
    </row>
    <row r="4" spans="1:6" x14ac:dyDescent="0.25">
      <c r="A4" s="9" t="s">
        <v>141</v>
      </c>
      <c r="B4" s="21">
        <v>88002</v>
      </c>
      <c r="C4" s="21">
        <v>98748</v>
      </c>
      <c r="D4" s="23">
        <v>102700</v>
      </c>
      <c r="E4" t="s">
        <v>142</v>
      </c>
      <c r="F4" s="15"/>
    </row>
    <row r="5" spans="1:6" x14ac:dyDescent="0.25">
      <c r="A5" s="9" t="s">
        <v>143</v>
      </c>
      <c r="B5" s="21">
        <v>0</v>
      </c>
      <c r="C5" s="21">
        <v>2500</v>
      </c>
      <c r="D5" s="23">
        <v>2750</v>
      </c>
    </row>
    <row r="6" spans="1:6" x14ac:dyDescent="0.25">
      <c r="A6" s="9" t="s">
        <v>144</v>
      </c>
      <c r="B6" s="21">
        <v>8500</v>
      </c>
      <c r="C6" s="21">
        <v>8500</v>
      </c>
      <c r="D6" s="23">
        <v>9000</v>
      </c>
      <c r="E6" t="s">
        <v>145</v>
      </c>
    </row>
    <row r="7" spans="1:6" x14ac:dyDescent="0.25">
      <c r="A7" s="9" t="s">
        <v>146</v>
      </c>
      <c r="B7" s="21">
        <v>6500</v>
      </c>
      <c r="C7" s="21">
        <v>6500</v>
      </c>
      <c r="D7" s="23">
        <v>7000</v>
      </c>
    </row>
    <row r="8" spans="1:6" x14ac:dyDescent="0.25">
      <c r="A8" s="9" t="s">
        <v>147</v>
      </c>
      <c r="B8" s="21">
        <v>8800</v>
      </c>
      <c r="C8" s="21">
        <v>8800</v>
      </c>
      <c r="D8" s="23">
        <v>9300</v>
      </c>
    </row>
    <row r="9" spans="1:6" x14ac:dyDescent="0.25">
      <c r="A9" s="9" t="s">
        <v>148</v>
      </c>
      <c r="B9" s="21">
        <v>2000</v>
      </c>
      <c r="C9" s="21">
        <v>6000</v>
      </c>
      <c r="D9" s="23">
        <v>18250</v>
      </c>
      <c r="E9" t="s">
        <v>149</v>
      </c>
    </row>
    <row r="10" spans="1:6" x14ac:dyDescent="0.25">
      <c r="A10" s="9" t="s">
        <v>150</v>
      </c>
      <c r="B10" s="21">
        <v>300</v>
      </c>
      <c r="C10" s="21">
        <v>300</v>
      </c>
      <c r="D10" s="23">
        <v>300</v>
      </c>
    </row>
    <row r="11" spans="1:6" x14ac:dyDescent="0.25">
      <c r="A11" s="9" t="s">
        <v>151</v>
      </c>
      <c r="B11" s="21">
        <v>0</v>
      </c>
      <c r="C11" s="21">
        <v>750</v>
      </c>
      <c r="D11" s="9">
        <v>0</v>
      </c>
    </row>
    <row r="12" spans="1:6" x14ac:dyDescent="0.25">
      <c r="A12" s="9" t="s">
        <v>152</v>
      </c>
      <c r="B12" s="21">
        <v>0</v>
      </c>
      <c r="C12" s="21">
        <v>2072.6</v>
      </c>
      <c r="D12" s="9">
        <v>0</v>
      </c>
    </row>
    <row r="13" spans="1:6" x14ac:dyDescent="0.25">
      <c r="A13" s="9" t="s">
        <v>153</v>
      </c>
      <c r="B13" s="21">
        <v>0</v>
      </c>
      <c r="C13" s="21">
        <v>1211.33</v>
      </c>
      <c r="D13" s="9">
        <v>0</v>
      </c>
    </row>
    <row r="14" spans="1:6" x14ac:dyDescent="0.25">
      <c r="A14" s="9" t="s">
        <v>154</v>
      </c>
      <c r="B14" s="21">
        <v>16568</v>
      </c>
      <c r="C14" s="21">
        <v>12568</v>
      </c>
      <c r="D14" s="23">
        <v>318</v>
      </c>
    </row>
    <row r="15" spans="1:6" x14ac:dyDescent="0.25">
      <c r="A15" s="7" t="s">
        <v>155</v>
      </c>
      <c r="B15" s="22">
        <f>SUM(B4:B14)</f>
        <v>130670</v>
      </c>
      <c r="C15" s="22">
        <f>SUM(C4:C14)</f>
        <v>147949.93</v>
      </c>
      <c r="D15" s="24">
        <f>SUM(D4:D14)</f>
        <v>149618</v>
      </c>
    </row>
    <row r="16" spans="1:6" x14ac:dyDescent="0.25">
      <c r="A16" s="9"/>
      <c r="B16" s="21"/>
      <c r="C16" s="21"/>
      <c r="D16" s="9"/>
    </row>
    <row r="17" spans="1:4" x14ac:dyDescent="0.25">
      <c r="A17" s="9"/>
      <c r="B17" s="21"/>
      <c r="C17" s="21"/>
      <c r="D17" s="9"/>
    </row>
    <row r="18" spans="1:4" x14ac:dyDescent="0.25">
      <c r="A18" s="9"/>
      <c r="B18" s="21"/>
      <c r="C18" s="21"/>
      <c r="D18" s="9"/>
    </row>
    <row r="19" spans="1:4" x14ac:dyDescent="0.25">
      <c r="A19" s="7" t="s">
        <v>156</v>
      </c>
      <c r="B19" s="21"/>
      <c r="C19" s="21"/>
      <c r="D19" s="9"/>
    </row>
    <row r="20" spans="1:4" x14ac:dyDescent="0.25">
      <c r="A20" s="9"/>
      <c r="B20" s="21"/>
      <c r="C20" s="21"/>
      <c r="D20" s="9"/>
    </row>
    <row r="21" spans="1:4" x14ac:dyDescent="0.25">
      <c r="A21" s="9" t="s">
        <v>157</v>
      </c>
      <c r="B21" s="21">
        <f>SUM(B15:B15)</f>
        <v>130670</v>
      </c>
      <c r="C21" s="21">
        <f>SUM(C15:C15)</f>
        <v>147949.93</v>
      </c>
      <c r="D21" s="21">
        <f>SUM(D15:D15)</f>
        <v>149618</v>
      </c>
    </row>
    <row r="22" spans="1:4" x14ac:dyDescent="0.25">
      <c r="A22" s="9" t="s">
        <v>158</v>
      </c>
      <c r="B22" s="21">
        <f>SUM(Sheet1!C115)</f>
        <v>130478</v>
      </c>
      <c r="C22" s="21">
        <f>SUM(Sheet1!D115)</f>
        <v>147878</v>
      </c>
      <c r="D22" s="21">
        <f>SUM(Sheet1!E115)</f>
        <v>153826</v>
      </c>
    </row>
    <row r="23" spans="1:4" x14ac:dyDescent="0.25">
      <c r="A23" s="9" t="s">
        <v>159</v>
      </c>
      <c r="B23" s="22">
        <f>SUM(B21-B22)</f>
        <v>192</v>
      </c>
      <c r="C23" s="22">
        <f>SUM(C21-C22)</f>
        <v>71.929999999993015</v>
      </c>
      <c r="D23" s="22">
        <f>SUM(D21-D22)</f>
        <v>-4208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SandgatePC</dc:creator>
  <dc:description/>
  <cp:lastModifiedBy>Simon Horton</cp:lastModifiedBy>
  <cp:revision>10</cp:revision>
  <cp:lastPrinted>2023-01-10T11:27:37Z</cp:lastPrinted>
  <dcterms:created xsi:type="dcterms:W3CDTF">2021-12-23T12:24:05Z</dcterms:created>
  <dcterms:modified xsi:type="dcterms:W3CDTF">2023-11-28T19:23:53Z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