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91"/>
  </bookViews>
  <sheets>
    <sheet name="Sheet1" sheetId="1" r:id="rId1"/>
  </sheets>
  <calcPr calcId="145621" iterateDelta="1E-4"/>
</workbook>
</file>

<file path=xl/calcChain.xml><?xml version="1.0" encoding="utf-8"?>
<calcChain xmlns="http://schemas.openxmlformats.org/spreadsheetml/2006/main">
  <c r="J105" i="1" l="1"/>
  <c r="F105" i="1"/>
  <c r="E105" i="1"/>
  <c r="D105" i="1"/>
  <c r="C105" i="1"/>
  <c r="H103" i="1"/>
  <c r="H105" i="1" s="1"/>
  <c r="J99" i="1"/>
  <c r="E99" i="1"/>
  <c r="D99" i="1"/>
  <c r="C99" i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J60" i="1"/>
  <c r="E60" i="1"/>
  <c r="D60" i="1"/>
  <c r="C60" i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J41" i="1"/>
  <c r="F41" i="1"/>
  <c r="E41" i="1"/>
  <c r="D41" i="1"/>
  <c r="C41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H41" i="1" s="1"/>
  <c r="F32" i="1"/>
  <c r="J29" i="1"/>
  <c r="E29" i="1"/>
  <c r="D29" i="1"/>
  <c r="C29" i="1"/>
  <c r="H26" i="1"/>
  <c r="F26" i="1"/>
  <c r="H25" i="1"/>
  <c r="F25" i="1"/>
  <c r="H24" i="1"/>
  <c r="F24" i="1"/>
  <c r="H23" i="1"/>
  <c r="F23" i="1"/>
  <c r="H22" i="1"/>
  <c r="F22" i="1"/>
  <c r="E18" i="1"/>
  <c r="D18" i="1"/>
  <c r="F18" i="1" s="1"/>
  <c r="C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J111" i="1" l="1"/>
  <c r="F99" i="1"/>
  <c r="H63" i="1"/>
  <c r="H99" i="1" s="1"/>
  <c r="C111" i="1"/>
  <c r="F29" i="1"/>
  <c r="H29" i="1" s="1"/>
  <c r="E111" i="1"/>
  <c r="F60" i="1"/>
  <c r="H60" i="1"/>
  <c r="D111" i="1"/>
  <c r="H18" i="1"/>
  <c r="F111" i="1" l="1"/>
  <c r="H111" i="1"/>
</calcChain>
</file>

<file path=xl/sharedStrings.xml><?xml version="1.0" encoding="utf-8"?>
<sst xmlns="http://schemas.openxmlformats.org/spreadsheetml/2006/main" count="273" uniqueCount="149">
  <si>
    <t>Sandgate PC Expenditure</t>
  </si>
  <si>
    <t>Code</t>
  </si>
  <si>
    <t>Title</t>
  </si>
  <si>
    <t>Apr - Oct</t>
  </si>
  <si>
    <t>Nov - Mar</t>
  </si>
  <si>
    <t>AEP - Leased Lands-Big Projects</t>
  </si>
  <si>
    <t>Budgeted</t>
  </si>
  <si>
    <t>Actual</t>
  </si>
  <si>
    <t>Forecast</t>
  </si>
  <si>
    <t>TOTAL</t>
  </si>
  <si>
    <t>Variance</t>
  </si>
  <si>
    <t>Proposed Budget</t>
  </si>
  <si>
    <r>
      <t>Fixed</t>
    </r>
    <r>
      <rPr>
        <b/>
        <sz val="10"/>
        <color rgb="FF000000"/>
        <rFont val="ARIAL"/>
        <family val="2"/>
        <charset val="1"/>
      </rPr>
      <t>or</t>
    </r>
    <r>
      <rPr>
        <b/>
        <sz val="10"/>
        <color rgb="FF00B050"/>
        <rFont val="ARIAL"/>
        <family val="2"/>
        <charset val="1"/>
      </rPr>
      <t>Variable Cost</t>
    </r>
  </si>
  <si>
    <t>Comments</t>
  </si>
  <si>
    <t>MUGA</t>
  </si>
  <si>
    <t>New Signage</t>
  </si>
  <si>
    <t>Landscaping</t>
  </si>
  <si>
    <t>Granville Road Toilet Block and Kiosk</t>
  </si>
  <si>
    <t>New Furniture &amp; Equipment</t>
  </si>
  <si>
    <t>War Memorial</t>
  </si>
  <si>
    <t>Car Park &amp; Dog Run</t>
  </si>
  <si>
    <t>Land Transfers from FHDC</t>
  </si>
  <si>
    <t>CCTV Capital Cost</t>
  </si>
  <si>
    <t>Variable</t>
  </si>
  <si>
    <t>Plans for additional camera's</t>
  </si>
  <si>
    <t>CCTV Maintenance</t>
  </si>
  <si>
    <t>Fixed</t>
  </si>
  <si>
    <t>CCTV Utilities</t>
  </si>
  <si>
    <t>SUB TOTAL (1)</t>
  </si>
  <si>
    <t>LAM Granville Parade Toilets &amp; Kiosk</t>
  </si>
  <si>
    <t>Toilet Maintenance &amp; Checks</t>
  </si>
  <si>
    <t>Pro rota YTD to give 12 months.</t>
  </si>
  <si>
    <t>Cleaning of Toilets</t>
  </si>
  <si>
    <t>Stock for Toilets</t>
  </si>
  <si>
    <t>Utilities (Water &amp; Electricity)</t>
  </si>
  <si>
    <t>Rates/Legal/Letting Costs</t>
  </si>
  <si>
    <t>No assumed spend next year ? Rates on Toilets?</t>
  </si>
  <si>
    <t>SUB TOTAL (2)</t>
  </si>
  <si>
    <t>LAM Maintenance (Leased Lands)</t>
  </si>
  <si>
    <t>Toilets on Sandgate Park</t>
  </si>
  <si>
    <t>General Maintenance Annual Contract</t>
  </si>
  <si>
    <t>General Maintenance other</t>
  </si>
  <si>
    <t>Play &amp; Fitness Equipment</t>
  </si>
  <si>
    <t>Anti Social Behaviour Costs Sandgate Park</t>
  </si>
  <si>
    <t>Anti Social Behaviour Costs Fremantle Park</t>
  </si>
  <si>
    <t>Anti Social Behaviour Costs Seafront</t>
  </si>
  <si>
    <t>SUB TOTAL (3)</t>
  </si>
  <si>
    <t>Library Running Costs</t>
  </si>
  <si>
    <t>Library - staff costs</t>
  </si>
  <si>
    <t>Pro rota YTD to give 12 months. Lost a paid Library staff member</t>
  </si>
  <si>
    <t>Utilities including leaseholder insurance</t>
  </si>
  <si>
    <t>Rent &amp; Rates</t>
  </si>
  <si>
    <t>Handyman &amp; H&amp;S &amp; General Maintenance</t>
  </si>
  <si>
    <t>Misc</t>
  </si>
  <si>
    <t>Cleaning</t>
  </si>
  <si>
    <t>carpet cleaning + extra covid costs</t>
  </si>
  <si>
    <t>Minor Refurbishment Costs</t>
  </si>
  <si>
    <t>Library Gas</t>
  </si>
  <si>
    <t>Library Electricity</t>
  </si>
  <si>
    <t>Library Water</t>
  </si>
  <si>
    <t>Meter has been broken for 2 years - possible risk of catch up bill</t>
  </si>
  <si>
    <t>Library Telephone</t>
  </si>
  <si>
    <t>Library Business Rates</t>
  </si>
  <si>
    <t>Library Newspapers</t>
  </si>
  <si>
    <t>Library Mobile Phone</t>
  </si>
  <si>
    <t>SUB TOTAL (4)</t>
  </si>
  <si>
    <t>Parish Council Costs</t>
  </si>
  <si>
    <t>Civic Expenses including Christmas Events</t>
  </si>
  <si>
    <t>Chairmans Allowance</t>
  </si>
  <si>
    <t>Staff Costs</t>
  </si>
  <si>
    <t>Newsletter</t>
  </si>
  <si>
    <t>Book fund</t>
  </si>
  <si>
    <t>Subscriptions</t>
  </si>
  <si>
    <t>Bank Charges</t>
  </si>
  <si>
    <t>Postage &amp; Stationary</t>
  </si>
  <si>
    <t>Audit &amp; Legal</t>
  </si>
  <si>
    <t>Insurances</t>
  </si>
  <si>
    <t>Training</t>
  </si>
  <si>
    <t>Hanging Baskets &amp; Memorial Troughs</t>
  </si>
  <si>
    <t>Elections</t>
  </si>
  <si>
    <t>Grants and Donations</t>
  </si>
  <si>
    <t>Office Equipment &amp; Furniture</t>
  </si>
  <si>
    <t>Safety &amp; Cleanliness</t>
  </si>
  <si>
    <t>Broadband &amp; Telephone</t>
  </si>
  <si>
    <t>Christmas Lights</t>
  </si>
  <si>
    <t>Community Events</t>
  </si>
  <si>
    <t>Street Furniture</t>
  </si>
  <si>
    <t>Vending Machine Supplies</t>
  </si>
  <si>
    <t>Craft Club &amp; Read &amp; Rhyme</t>
  </si>
  <si>
    <t>Sea Festival</t>
  </si>
  <si>
    <t>Storage Costs</t>
  </si>
  <si>
    <t>Twinning with Sandgatte</t>
  </si>
  <si>
    <t>Environmental Improvements</t>
  </si>
  <si>
    <t>Leases and Licenses</t>
  </si>
  <si>
    <t>Business Support</t>
  </si>
  <si>
    <t>Seaside Award</t>
  </si>
  <si>
    <t>Contingency</t>
  </si>
  <si>
    <t>Sandgate Design Statement</t>
  </si>
  <si>
    <t>IT Support</t>
  </si>
  <si>
    <t>Major Projects Fund</t>
  </si>
  <si>
    <t>SUB TOTAL (5)</t>
  </si>
  <si>
    <t>Loan Interest/Capital Repayments</t>
  </si>
  <si>
    <t>PWLB Loan Repayments</t>
  </si>
  <si>
    <t>SUB TOTAL (6)</t>
  </si>
  <si>
    <t>TBA</t>
  </si>
  <si>
    <t>Annual Tree Inspection Reports</t>
  </si>
  <si>
    <t>New item David Sephton reports</t>
  </si>
  <si>
    <t>Amend to Rent only Business Rates now Library Business Rates. Do we pay rent?</t>
  </si>
  <si>
    <t>Sandgate Park Caretaker</t>
  </si>
  <si>
    <t>Now £810 per month. Say £2.5k is Fremantle Park</t>
  </si>
  <si>
    <t xml:space="preserve">Anti Social Behaviour Costs </t>
  </si>
  <si>
    <t>PHS - Ladies Bins. We have a contrcat for 5. 4 are in Granville Parade one is in the library.</t>
  </si>
  <si>
    <t>Includes £105 of anti social costs.See new code below</t>
  </si>
  <si>
    <t>We have a 1k wall repair not done.</t>
  </si>
  <si>
    <t xml:space="preserve">To become Library Leaseholder Insurance - utilities now split as below- last invoice Dec last year so due shortly. Marginal increase expected. </t>
  </si>
  <si>
    <t>Retain for now?</t>
  </si>
  <si>
    <t>Contract ends 18/7 Hopefully circa 40% saving</t>
  </si>
  <si>
    <t>Contract ends 12/7 Hopefully circa 40% saving</t>
  </si>
  <si>
    <t>Dog Bag Dispenser Supplies</t>
  </si>
  <si>
    <t>Rename Bin Maintenance Split codes so we show dog bags? Mainteance is £40 per month.          3 new bins £300 each?</t>
  </si>
  <si>
    <t>Replacement Waste Bins</t>
  </si>
  <si>
    <t xml:space="preserve"> 3 new bins £300 each? 2 in stock? Cost of instalation of stock items £70 each - build in?</t>
  </si>
  <si>
    <t>Income sheet to show same amount less interest forecast income as being drawn from capital</t>
  </si>
  <si>
    <t>£55 per month</t>
  </si>
  <si>
    <t>Spilt to IT support £950 and another £600 for IT ink supplies + Web hosting £360</t>
  </si>
  <si>
    <r>
      <t xml:space="preserve">Move to parish costs. </t>
    </r>
    <r>
      <rPr>
        <sz val="10"/>
        <color rgb="FF000000"/>
        <rFont val="ARIAL"/>
        <family val="2"/>
        <charset val="1"/>
      </rPr>
      <t>Estimated cost pro rata from original quote</t>
    </r>
  </si>
  <si>
    <r>
      <t xml:space="preserve">Move to parish costs  </t>
    </r>
    <r>
      <rPr>
        <sz val="10"/>
        <color rgb="FF000000"/>
        <rFont val="ARIAL"/>
        <family val="2"/>
        <charset val="1"/>
      </rPr>
      <t>Cost estimate £135pm for power + £54 per month for 4G. 4G will increase by CPI rate of inflation+3.9% lets say 6% = £58 per month. 24 month contract.</t>
    </r>
  </si>
  <si>
    <t>New code for Tony Bates Caretaking costs? Contract is £2800 + say £500 for additional duties at Fremantle Park</t>
  </si>
  <si>
    <t>Propose notional £500</t>
  </si>
  <si>
    <t>Proposed reduce to £500 from £1000 in view of underspend</t>
  </si>
  <si>
    <t>Proposed reduce to £300 from £600 in view of underspend</t>
  </si>
  <si>
    <t>Propose reduce to £1500 from £2600</t>
  </si>
  <si>
    <t>Propose reduce to £500 from £1500</t>
  </si>
  <si>
    <t>Propose reduce to £1500 from £2000</t>
  </si>
  <si>
    <t>To be funded from General reserve transfer - see income sheet</t>
  </si>
  <si>
    <t>Propose reduce to nil from £2340 and use generlal reserve if required</t>
  </si>
  <si>
    <t>Propose reduce to nil from £4000 this year and use building reserve if required</t>
  </si>
  <si>
    <t>Bulk purchase in April could save us £37 per month over 12 months.</t>
  </si>
  <si>
    <t>Note: Lasts years budget did not unclude the PWLB in the way reported in this forecast</t>
  </si>
  <si>
    <t>TOTAL EXPENSES BUDGET</t>
  </si>
  <si>
    <t>YTD SAH extra hours/system changes/COVID.</t>
  </si>
  <si>
    <t>Proposed reduce to £00 from £1000 in view of underspend and possible developments in Library</t>
  </si>
  <si>
    <t>play tower is 3615 of this. Propose notional £1000</t>
  </si>
  <si>
    <t>Separate code for anti social costs. Nominal £500 budget proposed</t>
  </si>
  <si>
    <t xml:space="preserve">Included £2.8k unplanned tree works. </t>
  </si>
  <si>
    <t>Multi use code - see print out from Scribe Propose reduce to £5k from £5200</t>
  </si>
  <si>
    <t>Split code 43 becomes Water. Electric gets new code. Water we have been playing catch up on estimated readings and paying £300 per month. Water needs to be £1800 + Electricity assuming we move from BES to Bulb saves us £1k. Say £1400.</t>
  </si>
  <si>
    <t>CCTV ICO Registration</t>
  </si>
  <si>
    <t>Scribe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</si>
</sst>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[$£-809]#,##0;\-[$£-809]#,##0"/>
  </numFmts>
  <fonts count="12" x14ac:knownFonts="1"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color rgb="FF00B05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B05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theme="1"/>
      <name val="Arial"/>
      <family val="2"/>
      <charset val="1"/>
    </font>
    <font>
      <sz val="10"/>
      <color rgb="FF00B05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22">
    <xf numFmtId="0" fontId="0" fillId="0" borderId="0" xfId="0">
      <alignment vertical="top"/>
    </xf>
    <xf numFmtId="164" fontId="0" fillId="0" borderId="0" xfId="0" applyNumberFormat="1">
      <alignment vertical="top"/>
    </xf>
    <xf numFmtId="0" fontId="1" fillId="0" borderId="0" xfId="0" applyFont="1">
      <alignment vertical="top"/>
    </xf>
    <xf numFmtId="164" fontId="1" fillId="0" borderId="0" xfId="0" applyNumberFormat="1" applyFont="1">
      <alignment vertical="top"/>
    </xf>
    <xf numFmtId="164" fontId="2" fillId="0" borderId="0" xfId="0" applyNumberFormat="1" applyFont="1">
      <alignment vertical="top"/>
    </xf>
    <xf numFmtId="1" fontId="0" fillId="0" borderId="0" xfId="0" applyNumberFormat="1">
      <alignment vertical="top"/>
    </xf>
    <xf numFmtId="0" fontId="4" fillId="0" borderId="0" xfId="0" applyFont="1">
      <alignment vertical="top"/>
    </xf>
    <xf numFmtId="164" fontId="5" fillId="0" borderId="0" xfId="0" applyNumberFormat="1" applyFont="1">
      <alignment vertical="top"/>
    </xf>
    <xf numFmtId="1" fontId="4" fillId="0" borderId="0" xfId="0" applyNumberFormat="1" applyFont="1">
      <alignment vertical="top"/>
    </xf>
    <xf numFmtId="164" fontId="6" fillId="0" borderId="0" xfId="0" applyNumberFormat="1" applyFont="1">
      <alignment vertical="top"/>
    </xf>
    <xf numFmtId="0" fontId="6" fillId="0" borderId="0" xfId="0" applyFont="1">
      <alignment vertical="top"/>
    </xf>
    <xf numFmtId="0" fontId="0" fillId="0" borderId="0" xfId="0" applyFont="1">
      <alignment vertical="top"/>
    </xf>
    <xf numFmtId="4" fontId="0" fillId="0" borderId="0" xfId="0" applyNumberFormat="1">
      <alignment vertical="top"/>
    </xf>
    <xf numFmtId="1" fontId="1" fillId="0" borderId="0" xfId="0" applyNumberFormat="1" applyFont="1">
      <alignment vertical="top"/>
    </xf>
    <xf numFmtId="164" fontId="4" fillId="0" borderId="0" xfId="0" applyNumberFormat="1" applyFont="1">
      <alignment vertical="top"/>
    </xf>
    <xf numFmtId="164" fontId="8" fillId="0" borderId="0" xfId="0" applyNumberFormat="1" applyFont="1">
      <alignment vertical="top"/>
    </xf>
    <xf numFmtId="0" fontId="7" fillId="0" borderId="0" xfId="0" applyFont="1">
      <alignment vertical="top"/>
    </xf>
    <xf numFmtId="0" fontId="9" fillId="0" borderId="0" xfId="0" applyFont="1">
      <alignment vertical="top"/>
    </xf>
    <xf numFmtId="6" fontId="0" fillId="0" borderId="0" xfId="0" applyNumberFormat="1">
      <alignment vertical="top"/>
    </xf>
    <xf numFmtId="164" fontId="10" fillId="0" borderId="0" xfId="0" applyNumberFormat="1" applyFont="1">
      <alignment vertical="top"/>
    </xf>
    <xf numFmtId="164" fontId="11" fillId="0" borderId="0" xfId="0" applyNumberFormat="1" applyFont="1">
      <alignment vertical="top"/>
    </xf>
    <xf numFmtId="6" fontId="11" fillId="0" borderId="0" xfId="0" applyNumberFormat="1" applyFo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4"/>
  <sheetViews>
    <sheetView tabSelected="1" topLeftCell="A61" zoomScale="70" zoomScaleNormal="70" workbookViewId="0">
      <selection activeCell="J111" sqref="J111"/>
    </sheetView>
  </sheetViews>
  <sheetFormatPr defaultRowHeight="12.75" x14ac:dyDescent="0.2"/>
  <cols>
    <col min="1" max="1" width="10.28515625"/>
    <col min="2" max="2" width="41.28515625"/>
    <col min="3" max="3" width="10.28515625" style="1"/>
    <col min="4" max="4" width="9.85546875" style="1"/>
    <col min="5" max="6" width="9.140625" style="1"/>
    <col min="7" max="7" width="3.42578125" style="1"/>
    <col min="8" max="8" width="8.85546875" style="1"/>
    <col min="9" max="9" width="3" style="1"/>
    <col min="10" max="10" width="31.42578125" style="1" customWidth="1"/>
    <col min="11" max="11" width="28.5703125" style="1"/>
    <col min="12" max="12" width="59"/>
    <col min="13" max="257" width="6.85546875"/>
    <col min="258" max="1025" width="8.7109375"/>
  </cols>
  <sheetData>
    <row r="1" spans="1:12" x14ac:dyDescent="0.2">
      <c r="C1"/>
      <c r="D1"/>
      <c r="E1"/>
      <c r="F1"/>
      <c r="G1"/>
      <c r="H1"/>
      <c r="I1"/>
      <c r="J1"/>
      <c r="K1"/>
    </row>
    <row r="2" spans="1:12" ht="12.75" customHeight="1" x14ac:dyDescent="0.2">
      <c r="A2" s="2" t="s">
        <v>0</v>
      </c>
      <c r="C2"/>
      <c r="D2"/>
      <c r="E2"/>
      <c r="F2"/>
      <c r="G2"/>
      <c r="H2"/>
      <c r="I2"/>
      <c r="J2"/>
      <c r="K2"/>
    </row>
    <row r="4" spans="1:12" ht="12.75" customHeight="1" x14ac:dyDescent="0.2">
      <c r="A4" s="2" t="s">
        <v>1</v>
      </c>
      <c r="B4" s="2" t="s">
        <v>2</v>
      </c>
      <c r="C4" s="3"/>
      <c r="D4" s="3" t="s">
        <v>3</v>
      </c>
      <c r="E4" s="3" t="s">
        <v>4</v>
      </c>
      <c r="F4"/>
      <c r="G4"/>
      <c r="H4"/>
      <c r="I4"/>
      <c r="J4"/>
      <c r="K4"/>
    </row>
    <row r="5" spans="1:12" x14ac:dyDescent="0.2">
      <c r="A5" s="2"/>
      <c r="B5" s="2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/>
      <c r="H5" s="3" t="s">
        <v>10</v>
      </c>
      <c r="I5"/>
      <c r="J5" s="3" t="s">
        <v>11</v>
      </c>
      <c r="K5" s="4" t="s">
        <v>12</v>
      </c>
      <c r="L5" s="2" t="s">
        <v>13</v>
      </c>
    </row>
    <row r="6" spans="1:12" x14ac:dyDescent="0.2">
      <c r="A6" s="5">
        <v>45</v>
      </c>
      <c r="B6" s="6" t="s">
        <v>14</v>
      </c>
      <c r="C6"/>
      <c r="D6"/>
      <c r="E6"/>
      <c r="F6" s="1">
        <f t="shared" ref="F6:F18" si="0">SUM(D6:E6)</f>
        <v>0</v>
      </c>
      <c r="G6"/>
      <c r="H6" s="1">
        <f t="shared" ref="H6:H18" si="1">SUM(C6-F6)</f>
        <v>0</v>
      </c>
      <c r="I6"/>
      <c r="J6"/>
      <c r="K6"/>
      <c r="L6" s="6"/>
    </row>
    <row r="7" spans="1:12" x14ac:dyDescent="0.2">
      <c r="A7" s="5">
        <v>46</v>
      </c>
      <c r="B7" s="6" t="s">
        <v>15</v>
      </c>
      <c r="C7"/>
      <c r="D7"/>
      <c r="E7"/>
      <c r="F7" s="1">
        <f t="shared" si="0"/>
        <v>0</v>
      </c>
      <c r="G7"/>
      <c r="H7" s="1">
        <f t="shared" si="1"/>
        <v>0</v>
      </c>
      <c r="I7"/>
      <c r="J7"/>
      <c r="K7"/>
      <c r="L7" s="6"/>
    </row>
    <row r="8" spans="1:12" x14ac:dyDescent="0.2">
      <c r="A8" s="5">
        <v>47</v>
      </c>
      <c r="B8" s="6" t="s">
        <v>16</v>
      </c>
      <c r="C8"/>
      <c r="D8"/>
      <c r="E8"/>
      <c r="F8" s="1">
        <f t="shared" si="0"/>
        <v>0</v>
      </c>
      <c r="G8"/>
      <c r="H8" s="1">
        <f t="shared" si="1"/>
        <v>0</v>
      </c>
      <c r="I8"/>
      <c r="J8"/>
      <c r="K8"/>
      <c r="L8" s="6"/>
    </row>
    <row r="9" spans="1:12" x14ac:dyDescent="0.2">
      <c r="A9" s="5">
        <v>48</v>
      </c>
      <c r="B9" s="6" t="s">
        <v>17</v>
      </c>
      <c r="C9"/>
      <c r="D9"/>
      <c r="E9"/>
      <c r="F9" s="1">
        <f t="shared" si="0"/>
        <v>0</v>
      </c>
      <c r="G9"/>
      <c r="H9" s="1">
        <f t="shared" si="1"/>
        <v>0</v>
      </c>
      <c r="I9"/>
      <c r="J9"/>
      <c r="K9"/>
      <c r="L9" s="6"/>
    </row>
    <row r="10" spans="1:12" x14ac:dyDescent="0.2">
      <c r="A10" s="5">
        <v>49</v>
      </c>
      <c r="B10" s="6" t="s">
        <v>18</v>
      </c>
      <c r="C10"/>
      <c r="D10"/>
      <c r="E10"/>
      <c r="F10" s="1">
        <f t="shared" si="0"/>
        <v>0</v>
      </c>
      <c r="G10"/>
      <c r="H10" s="1">
        <f t="shared" si="1"/>
        <v>0</v>
      </c>
      <c r="I10"/>
      <c r="J10"/>
      <c r="K10"/>
      <c r="L10" s="6"/>
    </row>
    <row r="11" spans="1:12" x14ac:dyDescent="0.2">
      <c r="A11" s="5">
        <v>50</v>
      </c>
      <c r="B11" s="6" t="s">
        <v>19</v>
      </c>
      <c r="C11"/>
      <c r="D11"/>
      <c r="E11"/>
      <c r="F11" s="1">
        <f t="shared" si="0"/>
        <v>0</v>
      </c>
      <c r="G11"/>
      <c r="H11" s="1">
        <f t="shared" si="1"/>
        <v>0</v>
      </c>
      <c r="I11"/>
      <c r="J11"/>
      <c r="K11"/>
      <c r="L11" s="6"/>
    </row>
    <row r="12" spans="1:12" x14ac:dyDescent="0.2">
      <c r="A12" s="5">
        <v>51</v>
      </c>
      <c r="B12" s="6" t="s">
        <v>20</v>
      </c>
      <c r="C12"/>
      <c r="D12"/>
      <c r="E12"/>
      <c r="F12" s="1">
        <f t="shared" si="0"/>
        <v>0</v>
      </c>
      <c r="G12"/>
      <c r="H12" s="1">
        <f t="shared" si="1"/>
        <v>0</v>
      </c>
      <c r="I12"/>
      <c r="J12"/>
      <c r="K12"/>
      <c r="L12" s="6"/>
    </row>
    <row r="13" spans="1:12" x14ac:dyDescent="0.2">
      <c r="A13" s="5">
        <v>52</v>
      </c>
      <c r="B13" s="6" t="s">
        <v>21</v>
      </c>
      <c r="C13"/>
      <c r="D13"/>
      <c r="E13"/>
      <c r="F13" s="1">
        <f t="shared" si="0"/>
        <v>0</v>
      </c>
      <c r="G13"/>
      <c r="H13" s="1">
        <f t="shared" si="1"/>
        <v>0</v>
      </c>
      <c r="I13"/>
      <c r="J13"/>
      <c r="K13"/>
      <c r="L13" s="6"/>
    </row>
    <row r="14" spans="1:12" x14ac:dyDescent="0.2">
      <c r="A14" s="5">
        <v>53</v>
      </c>
      <c r="B14" s="6" t="s">
        <v>22</v>
      </c>
      <c r="C14"/>
      <c r="D14" s="1">
        <v>9980</v>
      </c>
      <c r="E14" s="1">
        <v>8740</v>
      </c>
      <c r="F14" s="1">
        <f t="shared" si="0"/>
        <v>18720</v>
      </c>
      <c r="G14"/>
      <c r="H14" s="1">
        <f t="shared" si="1"/>
        <v>-18720</v>
      </c>
      <c r="I14"/>
      <c r="J14"/>
      <c r="K14" s="7" t="s">
        <v>23</v>
      </c>
      <c r="L14" s="10" t="s">
        <v>24</v>
      </c>
    </row>
    <row r="15" spans="1:12" x14ac:dyDescent="0.2">
      <c r="A15" s="8">
        <v>54</v>
      </c>
      <c r="B15" s="6" t="s">
        <v>25</v>
      </c>
      <c r="C15" s="1">
        <v>2000</v>
      </c>
      <c r="D15"/>
      <c r="E15" s="1">
        <v>600</v>
      </c>
      <c r="F15" s="1">
        <f t="shared" si="0"/>
        <v>600</v>
      </c>
      <c r="G15"/>
      <c r="H15" s="1">
        <f t="shared" si="1"/>
        <v>1400</v>
      </c>
      <c r="I15"/>
      <c r="J15" s="20">
        <v>1800</v>
      </c>
      <c r="K15" s="9" t="s">
        <v>26</v>
      </c>
      <c r="L15" s="10" t="s">
        <v>125</v>
      </c>
    </row>
    <row r="16" spans="1:12" x14ac:dyDescent="0.2">
      <c r="A16" s="5">
        <v>55</v>
      </c>
      <c r="B16" s="6" t="s">
        <v>27</v>
      </c>
      <c r="C16"/>
      <c r="D16"/>
      <c r="E16"/>
      <c r="F16" s="1">
        <f t="shared" si="0"/>
        <v>0</v>
      </c>
      <c r="G16"/>
      <c r="H16" s="1">
        <f t="shared" si="1"/>
        <v>0</v>
      </c>
      <c r="I16"/>
      <c r="J16" s="20">
        <v>2316</v>
      </c>
      <c r="K16" s="9" t="s">
        <v>26</v>
      </c>
      <c r="L16" s="10" t="s">
        <v>126</v>
      </c>
    </row>
    <row r="17" spans="1:13" x14ac:dyDescent="0.2">
      <c r="A17" s="5" t="s">
        <v>104</v>
      </c>
      <c r="B17" s="11" t="s">
        <v>147</v>
      </c>
      <c r="C17"/>
      <c r="D17"/>
      <c r="E17"/>
      <c r="F17" s="1">
        <f t="shared" si="0"/>
        <v>0</v>
      </c>
      <c r="G17"/>
      <c r="H17" s="1">
        <f t="shared" si="1"/>
        <v>0</v>
      </c>
      <c r="I17"/>
      <c r="J17" s="18">
        <v>40</v>
      </c>
      <c r="K17"/>
      <c r="L17" s="6"/>
    </row>
    <row r="18" spans="1:13" s="2" customFormat="1" x14ac:dyDescent="0.2">
      <c r="B18" s="2" t="s">
        <v>28</v>
      </c>
      <c r="C18" s="3">
        <f>SUM(C6:C17)</f>
        <v>2000</v>
      </c>
      <c r="D18" s="3">
        <f>SUM(D6:D17)</f>
        <v>9980</v>
      </c>
      <c r="E18" s="3">
        <f>SUM(E6:E17)</f>
        <v>9340</v>
      </c>
      <c r="F18" s="3">
        <f t="shared" si="0"/>
        <v>19320</v>
      </c>
      <c r="G18" s="3"/>
      <c r="H18" s="3">
        <f t="shared" si="1"/>
        <v>-17320</v>
      </c>
      <c r="I18" s="3"/>
      <c r="J18" s="3">
        <v>4156</v>
      </c>
      <c r="K18" s="3"/>
      <c r="L18" s="11"/>
    </row>
    <row r="19" spans="1:13" x14ac:dyDescent="0.2">
      <c r="C19" s="3"/>
      <c r="D19" s="3"/>
      <c r="E19" s="3"/>
      <c r="F19" s="3"/>
      <c r="G19" s="3"/>
      <c r="H19" s="3"/>
      <c r="I19"/>
      <c r="J19" s="3"/>
      <c r="K19" s="3"/>
    </row>
    <row r="20" spans="1:13" x14ac:dyDescent="0.2">
      <c r="B20" s="12"/>
      <c r="C20"/>
      <c r="D20"/>
      <c r="E20"/>
      <c r="F20"/>
      <c r="G20"/>
      <c r="H20"/>
      <c r="I20"/>
      <c r="J20"/>
      <c r="K20"/>
    </row>
    <row r="21" spans="1:13" x14ac:dyDescent="0.2">
      <c r="B21" s="2" t="s">
        <v>29</v>
      </c>
      <c r="C21" s="3" t="s">
        <v>6</v>
      </c>
      <c r="D21" s="3" t="s">
        <v>7</v>
      </c>
      <c r="E21" s="3" t="s">
        <v>8</v>
      </c>
      <c r="F21" s="3" t="s">
        <v>9</v>
      </c>
      <c r="G21" s="3"/>
      <c r="H21" s="3" t="s">
        <v>10</v>
      </c>
      <c r="I21"/>
      <c r="J21" s="3" t="s">
        <v>11</v>
      </c>
      <c r="K21" s="4" t="s">
        <v>12</v>
      </c>
      <c r="L21" s="2" t="s">
        <v>13</v>
      </c>
    </row>
    <row r="22" spans="1:13" x14ac:dyDescent="0.2">
      <c r="A22" s="6">
        <v>40</v>
      </c>
      <c r="B22" s="6" t="s">
        <v>30</v>
      </c>
      <c r="C22" s="1">
        <v>500</v>
      </c>
      <c r="D22" s="1">
        <v>385</v>
      </c>
      <c r="E22" s="1">
        <v>275</v>
      </c>
      <c r="F22" s="1">
        <f>SUM(D22:E22)</f>
        <v>660</v>
      </c>
      <c r="G22"/>
      <c r="H22" s="1">
        <f>SUM(C22-F22)</f>
        <v>-160</v>
      </c>
      <c r="I22"/>
      <c r="J22" s="20">
        <v>650</v>
      </c>
      <c r="K22" s="9" t="s">
        <v>26</v>
      </c>
      <c r="L22" s="6" t="s">
        <v>31</v>
      </c>
      <c r="M22" t="s">
        <v>112</v>
      </c>
    </row>
    <row r="23" spans="1:13" x14ac:dyDescent="0.2">
      <c r="A23" s="6">
        <v>41</v>
      </c>
      <c r="B23" s="6" t="s">
        <v>32</v>
      </c>
      <c r="C23"/>
      <c r="D23" s="1">
        <v>140</v>
      </c>
      <c r="E23" s="1">
        <v>100</v>
      </c>
      <c r="F23" s="1">
        <f>SUM(D23:E23)</f>
        <v>240</v>
      </c>
      <c r="G23"/>
      <c r="H23" s="1">
        <f>SUM(C23-F23)</f>
        <v>-240</v>
      </c>
      <c r="I23"/>
      <c r="J23" s="20">
        <v>150</v>
      </c>
      <c r="K23" s="9" t="s">
        <v>26</v>
      </c>
      <c r="L23" s="11" t="s">
        <v>31</v>
      </c>
      <c r="M23" t="s">
        <v>111</v>
      </c>
    </row>
    <row r="24" spans="1:13" x14ac:dyDescent="0.2">
      <c r="A24" s="6">
        <v>42</v>
      </c>
      <c r="B24" s="6" t="s">
        <v>33</v>
      </c>
      <c r="C24" s="1">
        <v>400</v>
      </c>
      <c r="D24" s="1">
        <v>335</v>
      </c>
      <c r="E24" s="1">
        <v>240</v>
      </c>
      <c r="F24" s="1">
        <f>SUM(D24:E24)</f>
        <v>575</v>
      </c>
      <c r="G24"/>
      <c r="H24" s="1">
        <f>SUM(C24-F24)</f>
        <v>-175</v>
      </c>
      <c r="I24"/>
      <c r="J24" s="20">
        <v>650</v>
      </c>
      <c r="K24" s="9" t="s">
        <v>26</v>
      </c>
      <c r="L24" s="6" t="s">
        <v>31</v>
      </c>
    </row>
    <row r="25" spans="1:13" x14ac:dyDescent="0.2">
      <c r="A25" s="6">
        <v>43</v>
      </c>
      <c r="B25" s="6" t="s">
        <v>34</v>
      </c>
      <c r="C25" s="1">
        <v>2000</v>
      </c>
      <c r="D25" s="1">
        <v>3543</v>
      </c>
      <c r="E25" s="1">
        <v>2000</v>
      </c>
      <c r="F25" s="1">
        <f>SUM(D25:E25)</f>
        <v>5543</v>
      </c>
      <c r="G25"/>
      <c r="H25" s="1">
        <f>SUM(C25-F25)</f>
        <v>-3543</v>
      </c>
      <c r="I25"/>
      <c r="J25" s="20">
        <v>3200</v>
      </c>
      <c r="K25" s="9" t="s">
        <v>26</v>
      </c>
      <c r="L25" s="10" t="s">
        <v>146</v>
      </c>
    </row>
    <row r="26" spans="1:13" x14ac:dyDescent="0.2">
      <c r="A26" s="6">
        <v>44</v>
      </c>
      <c r="B26" s="6" t="s">
        <v>35</v>
      </c>
      <c r="C26" s="1">
        <v>1300</v>
      </c>
      <c r="D26" s="1">
        <v>1280</v>
      </c>
      <c r="E26" s="1">
        <v>0</v>
      </c>
      <c r="F26" s="1">
        <f>SUM(D26:E26)</f>
        <v>1280</v>
      </c>
      <c r="G26"/>
      <c r="H26" s="1">
        <f>SUM(C26-F26)</f>
        <v>20</v>
      </c>
      <c r="I26"/>
      <c r="J26" s="20">
        <v>0</v>
      </c>
      <c r="K26" s="9" t="s">
        <v>26</v>
      </c>
      <c r="L26" s="10" t="s">
        <v>36</v>
      </c>
    </row>
    <row r="27" spans="1:13" x14ac:dyDescent="0.2">
      <c r="A27" s="2" t="s">
        <v>104</v>
      </c>
      <c r="B27" s="11" t="s">
        <v>110</v>
      </c>
      <c r="C27"/>
      <c r="D27" s="1">
        <v>105</v>
      </c>
      <c r="E27"/>
      <c r="F27"/>
      <c r="G27"/>
      <c r="H27"/>
      <c r="I27"/>
      <c r="J27" s="19">
        <v>500</v>
      </c>
      <c r="K27" s="7" t="s">
        <v>23</v>
      </c>
      <c r="L27" s="10" t="s">
        <v>143</v>
      </c>
    </row>
    <row r="28" spans="1:13" x14ac:dyDescent="0.2">
      <c r="A28" s="5"/>
      <c r="C28"/>
      <c r="D28"/>
      <c r="E28"/>
      <c r="F28"/>
      <c r="G28"/>
      <c r="H28"/>
      <c r="I28"/>
      <c r="J28"/>
      <c r="K28"/>
    </row>
    <row r="29" spans="1:13" s="2" customFormat="1" x14ac:dyDescent="0.2">
      <c r="A29" s="13"/>
      <c r="B29" s="2" t="s">
        <v>37</v>
      </c>
      <c r="C29" s="3">
        <f>SUM(C22:C28)</f>
        <v>4200</v>
      </c>
      <c r="D29" s="3">
        <f>SUM(D22:D28)</f>
        <v>5788</v>
      </c>
      <c r="E29" s="3">
        <f>SUM(E22:E28)</f>
        <v>2615</v>
      </c>
      <c r="F29" s="3">
        <f>SUM(D29:E29)</f>
        <v>8403</v>
      </c>
      <c r="G29" s="3"/>
      <c r="H29" s="3">
        <f>SUM(C29-F29)</f>
        <v>-4203</v>
      </c>
      <c r="I29" s="3"/>
      <c r="J29" s="3">
        <f>SUM(J22:J28)</f>
        <v>5150</v>
      </c>
      <c r="K29" s="3"/>
    </row>
    <row r="30" spans="1:13" x14ac:dyDescent="0.2">
      <c r="B30" s="12"/>
      <c r="C30"/>
      <c r="D30"/>
      <c r="E30"/>
      <c r="F30"/>
      <c r="G30"/>
      <c r="H30"/>
      <c r="I30"/>
      <c r="J30"/>
      <c r="K30"/>
    </row>
    <row r="31" spans="1:13" x14ac:dyDescent="0.2">
      <c r="B31" s="2" t="s">
        <v>38</v>
      </c>
      <c r="C31" s="3" t="s">
        <v>6</v>
      </c>
      <c r="D31" s="3" t="s">
        <v>7</v>
      </c>
      <c r="E31" s="3" t="s">
        <v>8</v>
      </c>
      <c r="F31" s="3" t="s">
        <v>9</v>
      </c>
      <c r="G31" s="3"/>
      <c r="H31" s="3" t="s">
        <v>10</v>
      </c>
      <c r="I31"/>
      <c r="J31" s="3" t="s">
        <v>11</v>
      </c>
      <c r="K31" s="4" t="s">
        <v>12</v>
      </c>
      <c r="L31" s="2" t="s">
        <v>13</v>
      </c>
    </row>
    <row r="32" spans="1:13" x14ac:dyDescent="0.2">
      <c r="A32">
        <v>28</v>
      </c>
      <c r="B32" s="6" t="s">
        <v>39</v>
      </c>
      <c r="C32" s="14">
        <v>1000</v>
      </c>
      <c r="D32" s="3"/>
      <c r="E32" s="3"/>
      <c r="F32" s="1">
        <f t="shared" ref="F32:F38" si="2">SUM(D32:E32)</f>
        <v>0</v>
      </c>
      <c r="G32" s="3"/>
      <c r="H32" s="1">
        <f t="shared" ref="H32:H38" si="3">SUM(C32-F32)</f>
        <v>1000</v>
      </c>
      <c r="I32"/>
      <c r="J32" s="20">
        <v>1000</v>
      </c>
      <c r="K32" s="7" t="s">
        <v>23</v>
      </c>
    </row>
    <row r="33" spans="1:15" x14ac:dyDescent="0.2">
      <c r="A33" s="6">
        <v>37</v>
      </c>
      <c r="B33" s="6" t="s">
        <v>40</v>
      </c>
      <c r="C33" s="14">
        <v>13000</v>
      </c>
      <c r="D33" s="3">
        <v>4993</v>
      </c>
      <c r="E33" s="3">
        <v>4050</v>
      </c>
      <c r="F33" s="1">
        <f t="shared" si="2"/>
        <v>9043</v>
      </c>
      <c r="G33" s="3"/>
      <c r="H33" s="1">
        <f t="shared" si="3"/>
        <v>3957</v>
      </c>
      <c r="I33"/>
      <c r="J33" s="20">
        <v>9720</v>
      </c>
      <c r="K33" s="9" t="s">
        <v>26</v>
      </c>
      <c r="L33" s="11" t="s">
        <v>109</v>
      </c>
    </row>
    <row r="34" spans="1:15" x14ac:dyDescent="0.2">
      <c r="A34">
        <v>38</v>
      </c>
      <c r="B34" s="6" t="s">
        <v>41</v>
      </c>
      <c r="C34" s="3"/>
      <c r="D34" s="3">
        <v>6660</v>
      </c>
      <c r="E34" s="3"/>
      <c r="F34" s="1">
        <f t="shared" si="2"/>
        <v>6660</v>
      </c>
      <c r="G34" s="3"/>
      <c r="H34" s="1">
        <f t="shared" si="3"/>
        <v>-6660</v>
      </c>
      <c r="I34"/>
      <c r="J34" s="20">
        <v>4000</v>
      </c>
      <c r="K34" s="7" t="s">
        <v>23</v>
      </c>
      <c r="L34" s="16" t="s">
        <v>144</v>
      </c>
      <c r="O34" t="s">
        <v>113</v>
      </c>
    </row>
    <row r="35" spans="1:15" x14ac:dyDescent="0.2">
      <c r="A35">
        <v>39</v>
      </c>
      <c r="B35" s="6" t="s">
        <v>42</v>
      </c>
      <c r="C35" s="3"/>
      <c r="D35" s="3">
        <v>93</v>
      </c>
      <c r="E35" s="3"/>
      <c r="F35" s="1">
        <f t="shared" si="2"/>
        <v>93</v>
      </c>
      <c r="G35" s="3"/>
      <c r="H35" s="1">
        <f t="shared" si="3"/>
        <v>-93</v>
      </c>
      <c r="I35"/>
      <c r="J35" s="19">
        <v>0</v>
      </c>
      <c r="K35" s="7" t="s">
        <v>23</v>
      </c>
    </row>
    <row r="36" spans="1:15" x14ac:dyDescent="0.2">
      <c r="A36">
        <v>69</v>
      </c>
      <c r="B36" s="6" t="s">
        <v>43</v>
      </c>
      <c r="C36" s="3"/>
      <c r="D36" s="3">
        <v>4262</v>
      </c>
      <c r="E36" s="3"/>
      <c r="F36" s="1">
        <f t="shared" si="2"/>
        <v>4262</v>
      </c>
      <c r="G36" s="3"/>
      <c r="H36" s="1">
        <f t="shared" si="3"/>
        <v>-4262</v>
      </c>
      <c r="I36"/>
      <c r="J36" s="19">
        <v>1000</v>
      </c>
      <c r="K36" s="7" t="s">
        <v>23</v>
      </c>
      <c r="L36" s="11" t="s">
        <v>142</v>
      </c>
    </row>
    <row r="37" spans="1:15" x14ac:dyDescent="0.2">
      <c r="A37">
        <v>70</v>
      </c>
      <c r="B37" s="6" t="s">
        <v>44</v>
      </c>
      <c r="C37" s="3"/>
      <c r="D37" s="3"/>
      <c r="E37" s="3"/>
      <c r="F37" s="1">
        <f t="shared" si="2"/>
        <v>0</v>
      </c>
      <c r="G37" s="3"/>
      <c r="H37" s="1">
        <f t="shared" si="3"/>
        <v>0</v>
      </c>
      <c r="I37"/>
      <c r="J37" s="19">
        <v>500</v>
      </c>
      <c r="K37" s="7" t="s">
        <v>23</v>
      </c>
      <c r="L37" t="s">
        <v>128</v>
      </c>
    </row>
    <row r="38" spans="1:15" x14ac:dyDescent="0.2">
      <c r="A38">
        <v>71</v>
      </c>
      <c r="B38" s="6" t="s">
        <v>45</v>
      </c>
      <c r="C38" s="3"/>
      <c r="D38" s="3">
        <v>227</v>
      </c>
      <c r="E38" s="3"/>
      <c r="F38" s="1">
        <f t="shared" si="2"/>
        <v>227</v>
      </c>
      <c r="G38" s="3"/>
      <c r="H38" s="1">
        <f t="shared" si="3"/>
        <v>-227</v>
      </c>
      <c r="I38"/>
      <c r="J38" s="19">
        <v>500</v>
      </c>
      <c r="K38" s="7" t="s">
        <v>23</v>
      </c>
      <c r="L38" t="s">
        <v>128</v>
      </c>
    </row>
    <row r="39" spans="1:15" x14ac:dyDescent="0.2">
      <c r="A39" s="2" t="s">
        <v>104</v>
      </c>
      <c r="B39" s="11" t="s">
        <v>105</v>
      </c>
      <c r="C39"/>
      <c r="D39"/>
      <c r="E39"/>
      <c r="F39"/>
      <c r="G39"/>
      <c r="H39"/>
      <c r="I39"/>
      <c r="J39" s="21">
        <v>500</v>
      </c>
      <c r="K39" s="9" t="s">
        <v>26</v>
      </c>
      <c r="L39" t="s">
        <v>106</v>
      </c>
    </row>
    <row r="40" spans="1:15" x14ac:dyDescent="0.2">
      <c r="A40" s="2" t="s">
        <v>104</v>
      </c>
      <c r="B40" s="11" t="s">
        <v>108</v>
      </c>
      <c r="C40"/>
      <c r="D40"/>
      <c r="E40"/>
      <c r="F40"/>
      <c r="G40"/>
      <c r="H40"/>
      <c r="I40"/>
      <c r="J40" s="21">
        <v>3300</v>
      </c>
      <c r="K40" s="9" t="s">
        <v>26</v>
      </c>
      <c r="L40" t="s">
        <v>127</v>
      </c>
    </row>
    <row r="41" spans="1:15" s="2" customFormat="1" x14ac:dyDescent="0.2">
      <c r="A41" s="13"/>
      <c r="B41" s="2" t="s">
        <v>46</v>
      </c>
      <c r="C41" s="3">
        <f>SUM(C32:C40)</f>
        <v>14000</v>
      </c>
      <c r="D41" s="3">
        <f>SUM(D32:D40)</f>
        <v>16235</v>
      </c>
      <c r="E41" s="3">
        <f>SUM(E32:E40)</f>
        <v>4050</v>
      </c>
      <c r="F41" s="3">
        <f>SUM(F32:F40)</f>
        <v>20285</v>
      </c>
      <c r="G41" s="3"/>
      <c r="H41" s="3">
        <f>SUM(H32:H40)</f>
        <v>-6285</v>
      </c>
      <c r="I41" s="3"/>
      <c r="J41" s="3">
        <f>SUM(J32:J40)</f>
        <v>20520</v>
      </c>
      <c r="K41" s="3"/>
    </row>
    <row r="42" spans="1:15" x14ac:dyDescent="0.2">
      <c r="A42" s="5"/>
      <c r="B42" s="2"/>
      <c r="C42" s="3"/>
      <c r="D42" s="3"/>
      <c r="E42" s="3"/>
      <c r="F42" s="3"/>
      <c r="G42" s="3"/>
      <c r="H42" s="3"/>
      <c r="I42"/>
      <c r="J42" s="3"/>
      <c r="K42" s="3"/>
    </row>
    <row r="43" spans="1:15" x14ac:dyDescent="0.2">
      <c r="A43" s="5"/>
      <c r="B43" s="2" t="s">
        <v>47</v>
      </c>
      <c r="C43" s="3" t="s">
        <v>6</v>
      </c>
      <c r="D43" s="3" t="s">
        <v>7</v>
      </c>
      <c r="E43" s="3" t="s">
        <v>8</v>
      </c>
      <c r="F43" s="3" t="s">
        <v>9</v>
      </c>
      <c r="G43" s="3"/>
      <c r="H43" s="3" t="s">
        <v>10</v>
      </c>
      <c r="I43"/>
      <c r="J43" s="3" t="s">
        <v>11</v>
      </c>
      <c r="K43" s="4" t="s">
        <v>12</v>
      </c>
      <c r="L43" s="2" t="s">
        <v>13</v>
      </c>
    </row>
    <row r="44" spans="1:15" x14ac:dyDescent="0.2">
      <c r="A44" s="5">
        <v>5</v>
      </c>
      <c r="B44" s="6" t="s">
        <v>48</v>
      </c>
      <c r="C44" s="14">
        <v>6700</v>
      </c>
      <c r="D44" s="14">
        <v>2992</v>
      </c>
      <c r="E44" s="14">
        <v>2208</v>
      </c>
      <c r="F44" s="1">
        <f t="shared" ref="F44:F57" si="4">SUM(D44:E44)</f>
        <v>5200</v>
      </c>
      <c r="G44" s="3"/>
      <c r="H44" s="1">
        <f t="shared" ref="H44:H57" si="5">SUM(C44-F44)</f>
        <v>1500</v>
      </c>
      <c r="I44"/>
      <c r="J44" s="20">
        <v>5300</v>
      </c>
      <c r="K44" s="7" t="s">
        <v>23</v>
      </c>
      <c r="L44" s="11" t="s">
        <v>49</v>
      </c>
    </row>
    <row r="45" spans="1:15" x14ac:dyDescent="0.2">
      <c r="A45" s="5">
        <v>7</v>
      </c>
      <c r="B45" s="6" t="s">
        <v>50</v>
      </c>
      <c r="C45" s="14">
        <v>2500</v>
      </c>
      <c r="D45" s="14">
        <v>197</v>
      </c>
      <c r="E45" s="14"/>
      <c r="F45" s="1">
        <f t="shared" si="4"/>
        <v>197</v>
      </c>
      <c r="G45" s="3"/>
      <c r="H45" s="1">
        <f t="shared" si="5"/>
        <v>2303</v>
      </c>
      <c r="I45"/>
      <c r="J45" s="19">
        <v>210</v>
      </c>
      <c r="K45" s="15" t="s">
        <v>26</v>
      </c>
      <c r="L45" s="11" t="s">
        <v>114</v>
      </c>
    </row>
    <row r="46" spans="1:15" x14ac:dyDescent="0.2">
      <c r="A46" s="8">
        <v>8</v>
      </c>
      <c r="B46" s="6" t="s">
        <v>51</v>
      </c>
      <c r="C46" s="14">
        <v>3500</v>
      </c>
      <c r="D46" s="14"/>
      <c r="E46" s="14">
        <v>3500</v>
      </c>
      <c r="F46" s="1">
        <f t="shared" si="4"/>
        <v>3500</v>
      </c>
      <c r="G46" s="3"/>
      <c r="H46" s="1">
        <f t="shared" si="5"/>
        <v>0</v>
      </c>
      <c r="I46"/>
      <c r="J46" s="19">
        <v>0</v>
      </c>
      <c r="K46" s="15" t="s">
        <v>26</v>
      </c>
      <c r="L46" s="11" t="s">
        <v>107</v>
      </c>
    </row>
    <row r="47" spans="1:15" x14ac:dyDescent="0.2">
      <c r="A47" s="5">
        <v>9</v>
      </c>
      <c r="B47" s="6" t="s">
        <v>52</v>
      </c>
      <c r="C47" s="14">
        <v>500</v>
      </c>
      <c r="D47" s="14">
        <v>470</v>
      </c>
      <c r="E47" s="14"/>
      <c r="F47" s="1">
        <f t="shared" si="4"/>
        <v>470</v>
      </c>
      <c r="G47" s="3"/>
      <c r="H47" s="1">
        <f t="shared" si="5"/>
        <v>30</v>
      </c>
      <c r="I47"/>
      <c r="J47" s="20">
        <v>800</v>
      </c>
      <c r="K47" s="7" t="s">
        <v>23</v>
      </c>
      <c r="L47" s="6" t="s">
        <v>31</v>
      </c>
    </row>
    <row r="48" spans="1:15" x14ac:dyDescent="0.2">
      <c r="A48" s="5">
        <v>10</v>
      </c>
      <c r="B48" s="6" t="s">
        <v>53</v>
      </c>
      <c r="C48" s="14">
        <v>750</v>
      </c>
      <c r="D48" s="14">
        <v>276</v>
      </c>
      <c r="E48" s="14"/>
      <c r="F48" s="1">
        <f t="shared" si="4"/>
        <v>276</v>
      </c>
      <c r="G48" s="3"/>
      <c r="H48" s="1">
        <f t="shared" si="5"/>
        <v>474</v>
      </c>
      <c r="I48"/>
      <c r="J48" s="20">
        <v>750</v>
      </c>
      <c r="K48" s="15" t="s">
        <v>23</v>
      </c>
    </row>
    <row r="49" spans="1:12" x14ac:dyDescent="0.2">
      <c r="A49" s="5">
        <v>11</v>
      </c>
      <c r="B49" s="6" t="s">
        <v>54</v>
      </c>
      <c r="C49" s="14">
        <v>1300</v>
      </c>
      <c r="D49" s="14">
        <v>1097</v>
      </c>
      <c r="E49" s="14">
        <v>400</v>
      </c>
      <c r="F49" s="1">
        <f t="shared" si="4"/>
        <v>1497</v>
      </c>
      <c r="G49" s="3"/>
      <c r="H49" s="1">
        <f t="shared" si="5"/>
        <v>-197</v>
      </c>
      <c r="I49"/>
      <c r="J49" s="20">
        <v>1500</v>
      </c>
      <c r="K49" s="9" t="s">
        <v>26</v>
      </c>
      <c r="L49" s="11" t="s">
        <v>55</v>
      </c>
    </row>
    <row r="50" spans="1:12" x14ac:dyDescent="0.2">
      <c r="A50" s="5">
        <v>12</v>
      </c>
      <c r="B50" t="s">
        <v>56</v>
      </c>
      <c r="C50" s="14">
        <v>250</v>
      </c>
      <c r="D50" s="14"/>
      <c r="E50" s="14"/>
      <c r="F50" s="1">
        <f t="shared" si="4"/>
        <v>0</v>
      </c>
      <c r="G50" s="3"/>
      <c r="H50" s="1">
        <f t="shared" si="5"/>
        <v>250</v>
      </c>
      <c r="I50"/>
      <c r="J50" s="20">
        <v>250</v>
      </c>
      <c r="K50" s="9" t="s">
        <v>26</v>
      </c>
    </row>
    <row r="51" spans="1:12" x14ac:dyDescent="0.2">
      <c r="A51" s="5">
        <v>72</v>
      </c>
      <c r="B51" s="6" t="s">
        <v>57</v>
      </c>
      <c r="C51" s="14"/>
      <c r="D51" s="14">
        <v>445</v>
      </c>
      <c r="E51" s="14">
        <v>700</v>
      </c>
      <c r="F51" s="1">
        <f t="shared" si="4"/>
        <v>1145</v>
      </c>
      <c r="G51" s="3"/>
      <c r="H51" s="1">
        <f t="shared" si="5"/>
        <v>-1145</v>
      </c>
      <c r="I51"/>
      <c r="J51" s="20">
        <v>1500</v>
      </c>
      <c r="K51" s="9" t="s">
        <v>26</v>
      </c>
      <c r="L51" t="s">
        <v>116</v>
      </c>
    </row>
    <row r="52" spans="1:12" x14ac:dyDescent="0.2">
      <c r="A52" s="5">
        <v>73</v>
      </c>
      <c r="B52" s="6" t="s">
        <v>58</v>
      </c>
      <c r="C52" s="14"/>
      <c r="D52" s="14">
        <v>382</v>
      </c>
      <c r="E52" s="14">
        <v>450</v>
      </c>
      <c r="F52" s="1">
        <f t="shared" si="4"/>
        <v>832</v>
      </c>
      <c r="G52" s="3"/>
      <c r="H52" s="1">
        <f t="shared" si="5"/>
        <v>-832</v>
      </c>
      <c r="I52"/>
      <c r="J52" s="20">
        <v>1300</v>
      </c>
      <c r="K52" s="9" t="s">
        <v>26</v>
      </c>
      <c r="L52" s="11" t="s">
        <v>117</v>
      </c>
    </row>
    <row r="53" spans="1:12" x14ac:dyDescent="0.2">
      <c r="A53" s="5">
        <v>74</v>
      </c>
      <c r="B53" s="6" t="s">
        <v>59</v>
      </c>
      <c r="C53" s="14"/>
      <c r="D53" s="14">
        <v>117</v>
      </c>
      <c r="E53" s="14">
        <v>83</v>
      </c>
      <c r="F53" s="1">
        <f t="shared" si="4"/>
        <v>200</v>
      </c>
      <c r="G53" s="3"/>
      <c r="H53" s="1">
        <f t="shared" si="5"/>
        <v>-200</v>
      </c>
      <c r="I53"/>
      <c r="J53" s="20">
        <v>220</v>
      </c>
      <c r="K53" s="9" t="s">
        <v>26</v>
      </c>
      <c r="L53" t="s">
        <v>60</v>
      </c>
    </row>
    <row r="54" spans="1:12" x14ac:dyDescent="0.2">
      <c r="A54" s="5">
        <v>75</v>
      </c>
      <c r="B54" s="6" t="s">
        <v>61</v>
      </c>
      <c r="C54" s="14"/>
      <c r="D54" s="14">
        <v>97</v>
      </c>
      <c r="E54" s="14">
        <v>88</v>
      </c>
      <c r="F54" s="1">
        <f t="shared" si="4"/>
        <v>185</v>
      </c>
      <c r="G54" s="3"/>
      <c r="H54" s="1">
        <f t="shared" si="5"/>
        <v>-185</v>
      </c>
      <c r="I54"/>
      <c r="J54" s="20">
        <v>200</v>
      </c>
      <c r="K54" s="9" t="s">
        <v>26</v>
      </c>
    </row>
    <row r="55" spans="1:12" x14ac:dyDescent="0.2">
      <c r="A55" s="5">
        <v>76</v>
      </c>
      <c r="B55" s="6" t="s">
        <v>62</v>
      </c>
      <c r="C55" s="14"/>
      <c r="D55" s="14"/>
      <c r="E55" s="14">
        <v>3368</v>
      </c>
      <c r="F55" s="1">
        <f t="shared" si="4"/>
        <v>3368</v>
      </c>
      <c r="G55" s="3"/>
      <c r="H55" s="1">
        <f t="shared" si="5"/>
        <v>-3368</v>
      </c>
      <c r="I55"/>
      <c r="J55" s="20">
        <v>3500</v>
      </c>
      <c r="K55" s="9" t="s">
        <v>26</v>
      </c>
    </row>
    <row r="56" spans="1:12" x14ac:dyDescent="0.2">
      <c r="A56" s="5">
        <v>77</v>
      </c>
      <c r="B56" s="6" t="s">
        <v>63</v>
      </c>
      <c r="C56" s="14"/>
      <c r="D56" s="14"/>
      <c r="E56" s="14"/>
      <c r="F56" s="1">
        <f t="shared" si="4"/>
        <v>0</v>
      </c>
      <c r="G56" s="3"/>
      <c r="H56" s="1">
        <f t="shared" si="5"/>
        <v>0</v>
      </c>
      <c r="I56"/>
      <c r="J56" s="20">
        <v>130</v>
      </c>
      <c r="K56" s="7" t="s">
        <v>23</v>
      </c>
    </row>
    <row r="57" spans="1:12" x14ac:dyDescent="0.2">
      <c r="A57" s="5">
        <v>80</v>
      </c>
      <c r="B57" s="6" t="s">
        <v>64</v>
      </c>
      <c r="C57" s="14"/>
      <c r="D57" s="14">
        <v>40</v>
      </c>
      <c r="E57" s="14"/>
      <c r="F57" s="1">
        <f t="shared" si="4"/>
        <v>40</v>
      </c>
      <c r="G57" s="3"/>
      <c r="H57" s="1">
        <f t="shared" si="5"/>
        <v>-40</v>
      </c>
      <c r="I57"/>
      <c r="J57" s="20">
        <v>120</v>
      </c>
      <c r="K57" s="7" t="s">
        <v>23</v>
      </c>
      <c r="L57" t="s">
        <v>115</v>
      </c>
    </row>
    <row r="58" spans="1:12" x14ac:dyDescent="0.2">
      <c r="A58" s="5"/>
      <c r="C58" s="3"/>
      <c r="D58" s="3"/>
      <c r="E58" s="3"/>
      <c r="F58" s="3"/>
      <c r="G58" s="3"/>
      <c r="H58" s="3"/>
      <c r="I58"/>
      <c r="J58" s="3"/>
      <c r="K58" s="3"/>
    </row>
    <row r="59" spans="1:12" x14ac:dyDescent="0.2">
      <c r="A59" s="5"/>
      <c r="C59" s="3"/>
      <c r="D59" s="3"/>
      <c r="E59" s="3"/>
      <c r="F59" s="3"/>
      <c r="G59" s="3"/>
      <c r="H59" s="3"/>
      <c r="I59"/>
      <c r="J59" s="3"/>
      <c r="K59" s="3"/>
    </row>
    <row r="60" spans="1:12" s="2" customFormat="1" x14ac:dyDescent="0.2">
      <c r="A60" s="13"/>
      <c r="B60" s="2" t="s">
        <v>65</v>
      </c>
      <c r="C60" s="3">
        <f>SUM(C44:C59)</f>
        <v>15500</v>
      </c>
      <c r="D60" s="3">
        <f>SUM(D44:D59)</f>
        <v>6113</v>
      </c>
      <c r="E60" s="3">
        <f>SUM(E44:E59)</f>
        <v>10797</v>
      </c>
      <c r="F60" s="3">
        <f>SUM(F44:F59)</f>
        <v>16910</v>
      </c>
      <c r="G60" s="3"/>
      <c r="H60" s="3">
        <f>SUM(H44:H59)</f>
        <v>-1410</v>
      </c>
      <c r="I60" s="3"/>
      <c r="J60" s="3">
        <f>SUM(J44:J59)</f>
        <v>15780</v>
      </c>
      <c r="K60" s="3"/>
    </row>
    <row r="61" spans="1:12" x14ac:dyDescent="0.2">
      <c r="A61" s="5"/>
      <c r="C61" s="3"/>
      <c r="D61" s="3"/>
      <c r="E61" s="3"/>
      <c r="F61" s="3"/>
      <c r="G61" s="3"/>
      <c r="H61" s="3"/>
      <c r="I61"/>
      <c r="J61" s="3"/>
      <c r="K61" s="3"/>
    </row>
    <row r="62" spans="1:12" x14ac:dyDescent="0.2">
      <c r="B62" s="2" t="s">
        <v>66</v>
      </c>
      <c r="C62" s="3" t="s">
        <v>6</v>
      </c>
      <c r="D62" s="3" t="s">
        <v>7</v>
      </c>
      <c r="E62" s="3" t="s">
        <v>8</v>
      </c>
      <c r="F62" s="3" t="s">
        <v>9</v>
      </c>
      <c r="G62" s="3"/>
      <c r="H62" s="3" t="s">
        <v>10</v>
      </c>
      <c r="I62"/>
      <c r="J62" s="3" t="s">
        <v>11</v>
      </c>
      <c r="K62" s="4" t="s">
        <v>12</v>
      </c>
      <c r="L62" s="2" t="s">
        <v>13</v>
      </c>
    </row>
    <row r="63" spans="1:12" x14ac:dyDescent="0.2">
      <c r="A63" s="6">
        <v>1</v>
      </c>
      <c r="B63" s="6" t="s">
        <v>67</v>
      </c>
      <c r="C63" s="1">
        <v>1000</v>
      </c>
      <c r="D63" s="1">
        <v>40</v>
      </c>
      <c r="E63"/>
      <c r="F63" s="1">
        <f t="shared" ref="F63:F95" si="6">SUM(D63:E63)</f>
        <v>40</v>
      </c>
      <c r="G63"/>
      <c r="H63" s="1">
        <f t="shared" ref="H63:H95" si="7">SUM(C63-F63)</f>
        <v>960</v>
      </c>
      <c r="I63"/>
      <c r="J63" s="20">
        <v>500</v>
      </c>
      <c r="K63" s="7" t="s">
        <v>23</v>
      </c>
      <c r="L63" t="s">
        <v>129</v>
      </c>
    </row>
    <row r="64" spans="1:12" x14ac:dyDescent="0.2">
      <c r="A64" s="8">
        <v>2</v>
      </c>
      <c r="B64" s="6" t="s">
        <v>68</v>
      </c>
      <c r="C64" s="1">
        <v>600</v>
      </c>
      <c r="D64" s="1">
        <v>105</v>
      </c>
      <c r="E64"/>
      <c r="F64" s="1">
        <f t="shared" si="6"/>
        <v>105</v>
      </c>
      <c r="G64"/>
      <c r="H64" s="1">
        <f t="shared" si="7"/>
        <v>495</v>
      </c>
      <c r="I64"/>
      <c r="J64" s="20">
        <v>300</v>
      </c>
      <c r="K64" s="7" t="s">
        <v>23</v>
      </c>
      <c r="L64" t="s">
        <v>130</v>
      </c>
    </row>
    <row r="65" spans="1:12" x14ac:dyDescent="0.2">
      <c r="A65" s="5">
        <v>3</v>
      </c>
      <c r="B65" s="6" t="s">
        <v>69</v>
      </c>
      <c r="C65" s="1">
        <v>22132</v>
      </c>
      <c r="D65" s="1">
        <v>16058</v>
      </c>
      <c r="E65" s="1">
        <v>10000</v>
      </c>
      <c r="F65" s="1">
        <f t="shared" si="6"/>
        <v>26058</v>
      </c>
      <c r="G65"/>
      <c r="H65" s="1">
        <f t="shared" si="7"/>
        <v>-3926</v>
      </c>
      <c r="I65"/>
      <c r="J65" s="20">
        <v>24500</v>
      </c>
      <c r="K65" s="7" t="s">
        <v>23</v>
      </c>
      <c r="L65" s="11" t="s">
        <v>140</v>
      </c>
    </row>
    <row r="66" spans="1:12" x14ac:dyDescent="0.2">
      <c r="A66" s="5">
        <v>4</v>
      </c>
      <c r="B66" s="6" t="s">
        <v>70</v>
      </c>
      <c r="C66" s="1">
        <v>1200</v>
      </c>
      <c r="D66" s="1">
        <v>425</v>
      </c>
      <c r="E66"/>
      <c r="F66" s="1">
        <f t="shared" si="6"/>
        <v>425</v>
      </c>
      <c r="G66"/>
      <c r="H66" s="1">
        <f t="shared" si="7"/>
        <v>775</v>
      </c>
      <c r="I66"/>
      <c r="J66" s="20">
        <v>1200</v>
      </c>
      <c r="K66" s="7" t="s">
        <v>23</v>
      </c>
    </row>
    <row r="67" spans="1:12" x14ac:dyDescent="0.2">
      <c r="A67" s="5">
        <v>6</v>
      </c>
      <c r="B67" s="6" t="s">
        <v>71</v>
      </c>
      <c r="C67" s="1">
        <v>1000</v>
      </c>
      <c r="D67" s="1">
        <v>0</v>
      </c>
      <c r="E67"/>
      <c r="F67" s="1">
        <f t="shared" si="6"/>
        <v>0</v>
      </c>
      <c r="G67"/>
      <c r="H67" s="1">
        <f t="shared" si="7"/>
        <v>1000</v>
      </c>
      <c r="I67"/>
      <c r="J67" s="20">
        <v>0</v>
      </c>
      <c r="K67" s="7" t="s">
        <v>23</v>
      </c>
      <c r="L67" t="s">
        <v>141</v>
      </c>
    </row>
    <row r="68" spans="1:12" x14ac:dyDescent="0.2">
      <c r="A68" s="5">
        <v>13</v>
      </c>
      <c r="B68" s="6" t="s">
        <v>72</v>
      </c>
      <c r="C68" s="1">
        <v>1600</v>
      </c>
      <c r="D68" s="1">
        <v>1635</v>
      </c>
      <c r="E68"/>
      <c r="F68" s="1">
        <f t="shared" si="6"/>
        <v>1635</v>
      </c>
      <c r="G68"/>
      <c r="H68" s="1">
        <f t="shared" si="7"/>
        <v>-35</v>
      </c>
      <c r="I68"/>
      <c r="J68" s="20">
        <v>1650</v>
      </c>
      <c r="K68" s="9" t="s">
        <v>26</v>
      </c>
    </row>
    <row r="69" spans="1:12" x14ac:dyDescent="0.2">
      <c r="A69" s="5">
        <v>14</v>
      </c>
      <c r="B69" s="6" t="s">
        <v>73</v>
      </c>
      <c r="C69" s="1">
        <v>0</v>
      </c>
      <c r="D69" s="1">
        <v>0</v>
      </c>
      <c r="E69">
        <v>0</v>
      </c>
      <c r="F69" s="1">
        <f t="shared" si="6"/>
        <v>0</v>
      </c>
      <c r="G69"/>
      <c r="H69" s="1">
        <f t="shared" si="7"/>
        <v>0</v>
      </c>
      <c r="I69"/>
      <c r="J69" s="20">
        <v>0</v>
      </c>
      <c r="K69" s="7" t="s">
        <v>23</v>
      </c>
    </row>
    <row r="70" spans="1:12" x14ac:dyDescent="0.2">
      <c r="A70" s="5">
        <v>15</v>
      </c>
      <c r="B70" s="6" t="s">
        <v>74</v>
      </c>
      <c r="C70" s="1">
        <v>300</v>
      </c>
      <c r="D70" s="1">
        <v>0</v>
      </c>
      <c r="E70"/>
      <c r="F70" s="1">
        <f t="shared" si="6"/>
        <v>0</v>
      </c>
      <c r="G70"/>
      <c r="H70" s="1">
        <f t="shared" si="7"/>
        <v>300</v>
      </c>
      <c r="I70"/>
      <c r="J70" s="20">
        <v>300</v>
      </c>
      <c r="K70" s="7" t="s">
        <v>23</v>
      </c>
    </row>
    <row r="71" spans="1:12" x14ac:dyDescent="0.2">
      <c r="A71" s="5">
        <v>16</v>
      </c>
      <c r="B71" s="6" t="s">
        <v>75</v>
      </c>
      <c r="C71" s="1">
        <v>1300</v>
      </c>
      <c r="D71" s="1">
        <v>200</v>
      </c>
      <c r="E71"/>
      <c r="F71" s="1">
        <f t="shared" si="6"/>
        <v>200</v>
      </c>
      <c r="G71"/>
      <c r="H71" s="1">
        <f t="shared" si="7"/>
        <v>1100</v>
      </c>
      <c r="I71"/>
      <c r="J71" s="20">
        <v>1500</v>
      </c>
      <c r="K71" s="9" t="s">
        <v>26</v>
      </c>
    </row>
    <row r="72" spans="1:12" x14ac:dyDescent="0.2">
      <c r="A72" s="5">
        <v>17</v>
      </c>
      <c r="B72" s="6" t="s">
        <v>76</v>
      </c>
      <c r="C72" s="1">
        <v>1600</v>
      </c>
      <c r="D72" s="1">
        <v>1823</v>
      </c>
      <c r="E72" s="1">
        <v>200</v>
      </c>
      <c r="F72" s="1">
        <f t="shared" si="6"/>
        <v>2023</v>
      </c>
      <c r="G72"/>
      <c r="H72" s="1">
        <f t="shared" si="7"/>
        <v>-423</v>
      </c>
      <c r="I72"/>
      <c r="J72" s="20">
        <v>2200</v>
      </c>
      <c r="K72" s="9" t="s">
        <v>26</v>
      </c>
    </row>
    <row r="73" spans="1:12" x14ac:dyDescent="0.2">
      <c r="A73" s="8">
        <v>18</v>
      </c>
      <c r="B73" s="6" t="s">
        <v>77</v>
      </c>
      <c r="C73" s="1">
        <v>500</v>
      </c>
      <c r="D73" s="1">
        <v>0</v>
      </c>
      <c r="E73" s="1">
        <v>400</v>
      </c>
      <c r="F73" s="1">
        <f t="shared" si="6"/>
        <v>400</v>
      </c>
      <c r="G73"/>
      <c r="H73" s="1">
        <f t="shared" si="7"/>
        <v>100</v>
      </c>
      <c r="I73"/>
      <c r="J73" s="20">
        <v>500</v>
      </c>
      <c r="K73" s="7" t="s">
        <v>23</v>
      </c>
    </row>
    <row r="74" spans="1:12" x14ac:dyDescent="0.2">
      <c r="A74" s="5">
        <v>19</v>
      </c>
      <c r="B74" t="s">
        <v>78</v>
      </c>
      <c r="C74" s="1">
        <v>5000</v>
      </c>
      <c r="D74" s="1">
        <v>430</v>
      </c>
      <c r="E74" s="1">
        <v>4550</v>
      </c>
      <c r="F74" s="1">
        <f t="shared" si="6"/>
        <v>4980</v>
      </c>
      <c r="G74"/>
      <c r="H74" s="1">
        <f t="shared" si="7"/>
        <v>20</v>
      </c>
      <c r="I74"/>
      <c r="J74" s="20">
        <v>5000</v>
      </c>
      <c r="K74" s="7" t="s">
        <v>23</v>
      </c>
    </row>
    <row r="75" spans="1:12" x14ac:dyDescent="0.2">
      <c r="A75" s="5">
        <v>20</v>
      </c>
      <c r="B75" s="6" t="s">
        <v>79</v>
      </c>
      <c r="C75" s="1">
        <v>1000</v>
      </c>
      <c r="D75" s="1">
        <v>0</v>
      </c>
      <c r="F75" s="1">
        <f t="shared" si="6"/>
        <v>0</v>
      </c>
      <c r="G75"/>
      <c r="H75" s="1">
        <f t="shared" si="7"/>
        <v>1000</v>
      </c>
      <c r="I75"/>
      <c r="J75" s="20">
        <v>1000</v>
      </c>
      <c r="K75" s="7" t="s">
        <v>23</v>
      </c>
    </row>
    <row r="76" spans="1:12" x14ac:dyDescent="0.2">
      <c r="A76" s="5">
        <v>21</v>
      </c>
      <c r="B76" s="6" t="s">
        <v>80</v>
      </c>
      <c r="C76" s="1">
        <v>2000</v>
      </c>
      <c r="D76" s="1">
        <v>2600</v>
      </c>
      <c r="E76"/>
      <c r="F76" s="1">
        <f t="shared" si="6"/>
        <v>2600</v>
      </c>
      <c r="G76"/>
      <c r="H76" s="1">
        <f t="shared" si="7"/>
        <v>-600</v>
      </c>
      <c r="I76"/>
      <c r="J76" s="20">
        <v>1500</v>
      </c>
      <c r="K76" s="7" t="s">
        <v>23</v>
      </c>
      <c r="L76" t="s">
        <v>131</v>
      </c>
    </row>
    <row r="77" spans="1:12" x14ac:dyDescent="0.2">
      <c r="A77" s="5">
        <v>22</v>
      </c>
      <c r="B77" s="6" t="s">
        <v>81</v>
      </c>
      <c r="C77" s="1">
        <v>1500</v>
      </c>
      <c r="D77" s="1">
        <v>347</v>
      </c>
      <c r="E77"/>
      <c r="F77" s="1">
        <f t="shared" si="6"/>
        <v>347</v>
      </c>
      <c r="G77"/>
      <c r="H77" s="1">
        <f t="shared" si="7"/>
        <v>1153</v>
      </c>
      <c r="I77"/>
      <c r="J77" s="20">
        <v>500</v>
      </c>
      <c r="K77" s="7" t="s">
        <v>23</v>
      </c>
      <c r="L77" t="s">
        <v>132</v>
      </c>
    </row>
    <row r="78" spans="1:12" x14ac:dyDescent="0.2">
      <c r="A78" s="5">
        <v>23</v>
      </c>
      <c r="B78" s="6" t="s">
        <v>82</v>
      </c>
      <c r="C78"/>
      <c r="D78"/>
      <c r="E78"/>
      <c r="F78" s="1">
        <f t="shared" si="6"/>
        <v>0</v>
      </c>
      <c r="G78"/>
      <c r="H78" s="1">
        <f t="shared" si="7"/>
        <v>0</v>
      </c>
      <c r="I78"/>
      <c r="J78" s="20">
        <v>0</v>
      </c>
      <c r="K78" s="7" t="s">
        <v>23</v>
      </c>
    </row>
    <row r="79" spans="1:12" x14ac:dyDescent="0.2">
      <c r="A79" s="5">
        <v>24</v>
      </c>
      <c r="B79" s="6" t="s">
        <v>83</v>
      </c>
      <c r="C79" s="1">
        <v>550</v>
      </c>
      <c r="D79" s="1">
        <v>274</v>
      </c>
      <c r="E79">
        <v>470</v>
      </c>
      <c r="F79" s="1">
        <f t="shared" si="6"/>
        <v>744</v>
      </c>
      <c r="G79"/>
      <c r="H79" s="1">
        <f t="shared" si="7"/>
        <v>-194</v>
      </c>
      <c r="I79"/>
      <c r="J79" s="20">
        <v>550</v>
      </c>
      <c r="K79" s="7" t="s">
        <v>23</v>
      </c>
    </row>
    <row r="80" spans="1:12" x14ac:dyDescent="0.2">
      <c r="A80" s="5">
        <v>25</v>
      </c>
      <c r="B80" s="6" t="s">
        <v>84</v>
      </c>
      <c r="C80" s="1">
        <v>6000</v>
      </c>
      <c r="D80" s="1">
        <v>0</v>
      </c>
      <c r="E80" s="1">
        <v>6000</v>
      </c>
      <c r="F80" s="1">
        <f t="shared" si="6"/>
        <v>6000</v>
      </c>
      <c r="G80"/>
      <c r="H80" s="1">
        <f t="shared" si="7"/>
        <v>0</v>
      </c>
      <c r="I80"/>
      <c r="J80" s="20">
        <v>6000</v>
      </c>
      <c r="K80" s="7" t="s">
        <v>23</v>
      </c>
    </row>
    <row r="81" spans="1:12" x14ac:dyDescent="0.2">
      <c r="A81" s="5">
        <v>26</v>
      </c>
      <c r="B81" s="6" t="s">
        <v>85</v>
      </c>
      <c r="C81" s="1">
        <v>2000</v>
      </c>
      <c r="D81" s="1">
        <v>707</v>
      </c>
      <c r="E81"/>
      <c r="F81" s="1">
        <f t="shared" si="6"/>
        <v>707</v>
      </c>
      <c r="G81"/>
      <c r="H81" s="1">
        <f t="shared" si="7"/>
        <v>1293</v>
      </c>
      <c r="I81"/>
      <c r="J81" s="20">
        <v>1500</v>
      </c>
      <c r="K81" s="7" t="s">
        <v>23</v>
      </c>
      <c r="L81" t="s">
        <v>133</v>
      </c>
    </row>
    <row r="82" spans="1:12" x14ac:dyDescent="0.2">
      <c r="A82" s="8">
        <v>27</v>
      </c>
      <c r="B82" s="6" t="s">
        <v>86</v>
      </c>
      <c r="C82" s="1">
        <v>800</v>
      </c>
      <c r="D82" s="1">
        <v>880</v>
      </c>
      <c r="E82">
        <v>1200</v>
      </c>
      <c r="F82" s="1">
        <f t="shared" si="6"/>
        <v>2080</v>
      </c>
      <c r="G82"/>
      <c r="H82" s="1">
        <f t="shared" si="7"/>
        <v>-1280</v>
      </c>
      <c r="I82"/>
      <c r="J82" s="20">
        <v>480</v>
      </c>
      <c r="K82" s="7" t="s">
        <v>23</v>
      </c>
      <c r="L82" s="11" t="s">
        <v>119</v>
      </c>
    </row>
    <row r="83" spans="1:12" x14ac:dyDescent="0.2">
      <c r="A83" s="5">
        <v>29</v>
      </c>
      <c r="B83" s="6" t="s">
        <v>87</v>
      </c>
      <c r="C83" s="1">
        <v>1000</v>
      </c>
      <c r="D83"/>
      <c r="E83"/>
      <c r="F83" s="1">
        <f t="shared" si="6"/>
        <v>0</v>
      </c>
      <c r="G83"/>
      <c r="H83" s="1">
        <f t="shared" si="7"/>
        <v>1000</v>
      </c>
      <c r="I83"/>
      <c r="J83" s="20">
        <v>1000</v>
      </c>
      <c r="K83" s="7" t="s">
        <v>23</v>
      </c>
    </row>
    <row r="84" spans="1:12" x14ac:dyDescent="0.2">
      <c r="A84" s="5">
        <v>30</v>
      </c>
      <c r="B84" s="6" t="s">
        <v>88</v>
      </c>
      <c r="C84" s="1">
        <v>250</v>
      </c>
      <c r="D84"/>
      <c r="E84"/>
      <c r="F84" s="1">
        <f t="shared" si="6"/>
        <v>0</v>
      </c>
      <c r="G84"/>
      <c r="H84" s="1">
        <f t="shared" si="7"/>
        <v>250</v>
      </c>
      <c r="I84"/>
      <c r="J84" s="20">
        <v>250</v>
      </c>
      <c r="K84" s="7" t="s">
        <v>23</v>
      </c>
    </row>
    <row r="85" spans="1:12" x14ac:dyDescent="0.2">
      <c r="A85" s="5">
        <v>31</v>
      </c>
      <c r="B85" s="6" t="s">
        <v>89</v>
      </c>
      <c r="C85" s="1">
        <v>2500</v>
      </c>
      <c r="D85" s="1">
        <v>0</v>
      </c>
      <c r="E85" s="1">
        <v>0</v>
      </c>
      <c r="F85" s="1">
        <f t="shared" si="6"/>
        <v>0</v>
      </c>
      <c r="G85"/>
      <c r="H85" s="1">
        <f t="shared" si="7"/>
        <v>2500</v>
      </c>
      <c r="I85"/>
      <c r="J85" s="20">
        <v>2500</v>
      </c>
      <c r="K85" s="7" t="s">
        <v>23</v>
      </c>
    </row>
    <row r="86" spans="1:12" x14ac:dyDescent="0.2">
      <c r="A86" s="5">
        <v>33</v>
      </c>
      <c r="B86" s="6" t="s">
        <v>90</v>
      </c>
      <c r="C86" s="1">
        <v>700</v>
      </c>
      <c r="D86" s="1">
        <v>385</v>
      </c>
      <c r="E86">
        <v>275</v>
      </c>
      <c r="F86" s="1">
        <f t="shared" si="6"/>
        <v>660</v>
      </c>
      <c r="G86"/>
      <c r="H86" s="1">
        <f t="shared" si="7"/>
        <v>40</v>
      </c>
      <c r="I86"/>
      <c r="J86" s="20">
        <v>700</v>
      </c>
      <c r="K86" s="7" t="s">
        <v>23</v>
      </c>
      <c r="L86" t="s">
        <v>123</v>
      </c>
    </row>
    <row r="87" spans="1:12" x14ac:dyDescent="0.2">
      <c r="A87" s="5">
        <v>34</v>
      </c>
      <c r="B87" s="6" t="s">
        <v>91</v>
      </c>
      <c r="C87" s="1">
        <v>1400</v>
      </c>
      <c r="D87" s="1">
        <v>0</v>
      </c>
      <c r="E87" s="1">
        <v>0</v>
      </c>
      <c r="F87" s="1">
        <f t="shared" si="6"/>
        <v>0</v>
      </c>
      <c r="G87"/>
      <c r="H87" s="1">
        <f t="shared" si="7"/>
        <v>1400</v>
      </c>
      <c r="I87"/>
      <c r="J87" s="20">
        <v>1400</v>
      </c>
      <c r="K87" s="7" t="s">
        <v>23</v>
      </c>
      <c r="L87" t="s">
        <v>134</v>
      </c>
    </row>
    <row r="88" spans="1:12" x14ac:dyDescent="0.2">
      <c r="A88" s="5">
        <v>35</v>
      </c>
      <c r="B88" s="11" t="s">
        <v>92</v>
      </c>
      <c r="C88" s="1">
        <v>5200</v>
      </c>
      <c r="D88" s="1">
        <v>1830</v>
      </c>
      <c r="E88"/>
      <c r="F88" s="1">
        <f t="shared" si="6"/>
        <v>1830</v>
      </c>
      <c r="G88"/>
      <c r="H88" s="1">
        <f t="shared" si="7"/>
        <v>3370</v>
      </c>
      <c r="I88"/>
      <c r="J88" s="20">
        <v>5000</v>
      </c>
      <c r="K88" s="7" t="s">
        <v>23</v>
      </c>
      <c r="L88" s="11" t="s">
        <v>145</v>
      </c>
    </row>
    <row r="89" spans="1:12" x14ac:dyDescent="0.2">
      <c r="A89" s="5">
        <v>36</v>
      </c>
      <c r="B89" s="6" t="s">
        <v>93</v>
      </c>
      <c r="C89" s="1">
        <v>50</v>
      </c>
      <c r="D89" s="1">
        <v>0</v>
      </c>
      <c r="E89" s="1">
        <v>50</v>
      </c>
      <c r="F89" s="1">
        <f t="shared" si="6"/>
        <v>50</v>
      </c>
      <c r="G89"/>
      <c r="H89" s="1">
        <f t="shared" si="7"/>
        <v>0</v>
      </c>
      <c r="I89"/>
      <c r="J89" s="20">
        <v>88</v>
      </c>
      <c r="K89" s="9" t="s">
        <v>26</v>
      </c>
      <c r="L89" s="6"/>
    </row>
    <row r="90" spans="1:12" x14ac:dyDescent="0.2">
      <c r="A90" s="5">
        <v>56</v>
      </c>
      <c r="B90" s="6" t="s">
        <v>94</v>
      </c>
      <c r="C90" s="1">
        <v>200</v>
      </c>
      <c r="D90" s="1">
        <v>240</v>
      </c>
      <c r="E90" s="1">
        <v>0</v>
      </c>
      <c r="F90" s="1">
        <f t="shared" si="6"/>
        <v>240</v>
      </c>
      <c r="G90"/>
      <c r="H90" s="1">
        <f t="shared" si="7"/>
        <v>-40</v>
      </c>
      <c r="I90"/>
      <c r="J90" s="20">
        <v>200</v>
      </c>
      <c r="K90" s="7" t="s">
        <v>23</v>
      </c>
      <c r="L90" s="6"/>
    </row>
    <row r="91" spans="1:12" x14ac:dyDescent="0.2">
      <c r="A91" s="5">
        <v>57</v>
      </c>
      <c r="B91" s="6" t="s">
        <v>95</v>
      </c>
      <c r="C91" s="1">
        <v>600</v>
      </c>
      <c r="D91" s="1">
        <v>530</v>
      </c>
      <c r="E91"/>
      <c r="F91" s="1">
        <f t="shared" si="6"/>
        <v>530</v>
      </c>
      <c r="G91"/>
      <c r="H91" s="1">
        <f t="shared" si="7"/>
        <v>70</v>
      </c>
      <c r="I91"/>
      <c r="J91" s="20">
        <v>600</v>
      </c>
      <c r="K91" s="7" t="s">
        <v>23</v>
      </c>
      <c r="L91" s="6"/>
    </row>
    <row r="92" spans="1:12" x14ac:dyDescent="0.2">
      <c r="A92" s="8">
        <v>58</v>
      </c>
      <c r="B92" s="6" t="s">
        <v>96</v>
      </c>
      <c r="C92" s="1">
        <v>2340</v>
      </c>
      <c r="D92" s="1">
        <v>0</v>
      </c>
      <c r="E92"/>
      <c r="F92" s="1">
        <f t="shared" si="6"/>
        <v>0</v>
      </c>
      <c r="G92"/>
      <c r="H92" s="1">
        <f t="shared" si="7"/>
        <v>2340</v>
      </c>
      <c r="I92"/>
      <c r="J92" s="20">
        <v>0</v>
      </c>
      <c r="K92" s="7" t="s">
        <v>23</v>
      </c>
      <c r="L92" s="11" t="s">
        <v>135</v>
      </c>
    </row>
    <row r="93" spans="1:12" x14ac:dyDescent="0.2">
      <c r="A93" s="5">
        <v>59</v>
      </c>
      <c r="B93" s="6" t="s">
        <v>97</v>
      </c>
      <c r="C93" s="1">
        <v>200</v>
      </c>
      <c r="D93" s="1">
        <v>320</v>
      </c>
      <c r="E93"/>
      <c r="F93" s="1">
        <f t="shared" si="6"/>
        <v>320</v>
      </c>
      <c r="G93"/>
      <c r="H93" s="1">
        <f t="shared" si="7"/>
        <v>-120</v>
      </c>
      <c r="I93"/>
      <c r="J93" s="20">
        <v>200</v>
      </c>
      <c r="K93" s="7" t="s">
        <v>23</v>
      </c>
      <c r="L93" s="6"/>
    </row>
    <row r="94" spans="1:12" x14ac:dyDescent="0.2">
      <c r="A94" s="5">
        <v>60</v>
      </c>
      <c r="B94" s="6" t="s">
        <v>98</v>
      </c>
      <c r="C94" s="1">
        <v>2000</v>
      </c>
      <c r="D94" s="1">
        <v>843</v>
      </c>
      <c r="E94">
        <v>750</v>
      </c>
      <c r="F94" s="1">
        <f t="shared" si="6"/>
        <v>1593</v>
      </c>
      <c r="G94"/>
      <c r="H94" s="1">
        <f t="shared" si="7"/>
        <v>407</v>
      </c>
      <c r="I94"/>
      <c r="J94" s="20">
        <v>2000</v>
      </c>
      <c r="K94" s="7" t="s">
        <v>23</v>
      </c>
      <c r="L94" s="11" t="s">
        <v>124</v>
      </c>
    </row>
    <row r="95" spans="1:12" x14ac:dyDescent="0.2">
      <c r="A95" s="5">
        <v>68</v>
      </c>
      <c r="B95" s="6" t="s">
        <v>99</v>
      </c>
      <c r="C95" s="1">
        <v>4000</v>
      </c>
      <c r="D95" s="1">
        <v>0</v>
      </c>
      <c r="E95" s="1">
        <v>0</v>
      </c>
      <c r="F95" s="1">
        <f t="shared" si="6"/>
        <v>0</v>
      </c>
      <c r="G95"/>
      <c r="H95" s="1">
        <f t="shared" si="7"/>
        <v>4000</v>
      </c>
      <c r="I95"/>
      <c r="J95" s="20">
        <v>0</v>
      </c>
      <c r="K95" s="7" t="s">
        <v>23</v>
      </c>
      <c r="L95" s="11" t="s">
        <v>136</v>
      </c>
    </row>
    <row r="96" spans="1:12" x14ac:dyDescent="0.2">
      <c r="A96" s="5" t="s">
        <v>104</v>
      </c>
      <c r="B96" s="11" t="s">
        <v>118</v>
      </c>
      <c r="C96"/>
      <c r="D96" s="1">
        <v>437</v>
      </c>
      <c r="E96" s="18">
        <v>150</v>
      </c>
      <c r="F96" s="18">
        <v>587</v>
      </c>
      <c r="G96"/>
      <c r="H96"/>
      <c r="I96"/>
      <c r="J96" s="20">
        <v>850</v>
      </c>
      <c r="K96" s="7" t="s">
        <v>23</v>
      </c>
      <c r="L96" s="11" t="s">
        <v>137</v>
      </c>
    </row>
    <row r="97" spans="1:12" x14ac:dyDescent="0.2">
      <c r="A97" s="5" t="s">
        <v>104</v>
      </c>
      <c r="B97" s="11" t="s">
        <v>120</v>
      </c>
      <c r="C97"/>
      <c r="D97"/>
      <c r="E97"/>
      <c r="F97"/>
      <c r="G97"/>
      <c r="H97"/>
      <c r="I97"/>
      <c r="J97" s="20">
        <v>900</v>
      </c>
      <c r="K97" s="7" t="s">
        <v>23</v>
      </c>
      <c r="L97" t="s">
        <v>121</v>
      </c>
    </row>
    <row r="98" spans="1:12" x14ac:dyDescent="0.2">
      <c r="A98" s="5" t="s">
        <v>104</v>
      </c>
      <c r="B98" s="11" t="s">
        <v>148</v>
      </c>
      <c r="C98"/>
      <c r="D98"/>
      <c r="E98"/>
      <c r="F98"/>
      <c r="G98"/>
      <c r="H98"/>
      <c r="I98"/>
      <c r="J98" s="20">
        <v>468</v>
      </c>
      <c r="K98" s="7" t="s">
        <v>23</v>
      </c>
    </row>
    <row r="99" spans="1:12" s="2" customFormat="1" x14ac:dyDescent="0.2">
      <c r="A99" s="13"/>
      <c r="B99" s="2" t="s">
        <v>100</v>
      </c>
      <c r="C99" s="3">
        <f>SUM(C63:C98)</f>
        <v>70522</v>
      </c>
      <c r="D99" s="3">
        <f>SUM(D63:D98)</f>
        <v>30109</v>
      </c>
      <c r="E99" s="3">
        <f>SUM(E63:E98)</f>
        <v>24045</v>
      </c>
      <c r="F99" s="3">
        <f>SUM(F63:F98)</f>
        <v>54154</v>
      </c>
      <c r="G99" s="3"/>
      <c r="H99" s="3">
        <f>SUM(H63:H98)</f>
        <v>16955</v>
      </c>
      <c r="I99" s="3"/>
      <c r="J99" s="3">
        <f>SUM(J63:J98)</f>
        <v>65336</v>
      </c>
      <c r="K99" s="3"/>
    </row>
    <row r="100" spans="1:12" x14ac:dyDescent="0.2">
      <c r="A100" s="5"/>
      <c r="C100" s="3"/>
      <c r="D100" s="3"/>
      <c r="E100" s="3"/>
      <c r="F100" s="3"/>
      <c r="G100" s="3"/>
      <c r="H100" s="3"/>
      <c r="I100"/>
      <c r="J100" s="3"/>
      <c r="K100" s="3"/>
    </row>
    <row r="101" spans="1:12" x14ac:dyDescent="0.2">
      <c r="A101" s="5"/>
      <c r="C101" s="3"/>
      <c r="D101" s="3"/>
      <c r="E101" s="3"/>
      <c r="F101" s="3"/>
      <c r="G101" s="3"/>
      <c r="H101" s="3"/>
      <c r="I101"/>
      <c r="J101" s="3"/>
      <c r="K101" s="3"/>
    </row>
    <row r="102" spans="1:12" x14ac:dyDescent="0.2">
      <c r="B102" s="2" t="s">
        <v>101</v>
      </c>
      <c r="C102" s="3" t="s">
        <v>6</v>
      </c>
      <c r="D102" s="3" t="s">
        <v>7</v>
      </c>
      <c r="E102" s="3" t="s">
        <v>8</v>
      </c>
      <c r="F102" s="3" t="s">
        <v>9</v>
      </c>
      <c r="G102" s="3"/>
      <c r="H102" s="3" t="s">
        <v>10</v>
      </c>
      <c r="I102"/>
      <c r="J102" s="3" t="s">
        <v>11</v>
      </c>
      <c r="K102" s="4" t="s">
        <v>12</v>
      </c>
      <c r="L102" s="2" t="s">
        <v>13</v>
      </c>
    </row>
    <row r="103" spans="1:12" x14ac:dyDescent="0.2">
      <c r="A103" s="6">
        <v>32</v>
      </c>
      <c r="B103" s="6" t="s">
        <v>102</v>
      </c>
      <c r="C103" s="1">
        <v>0</v>
      </c>
      <c r="D103" s="1">
        <v>9284</v>
      </c>
      <c r="E103" s="1">
        <v>9284</v>
      </c>
      <c r="F103" s="1">
        <v>18568</v>
      </c>
      <c r="G103"/>
      <c r="H103" s="1">
        <f>SUM(C103-F103)</f>
        <v>-18568</v>
      </c>
      <c r="I103"/>
      <c r="J103" s="20">
        <v>18568</v>
      </c>
      <c r="K103" s="9" t="s">
        <v>26</v>
      </c>
      <c r="L103" s="11" t="s">
        <v>122</v>
      </c>
    </row>
    <row r="104" spans="1:12" x14ac:dyDescent="0.2">
      <c r="A104" s="5"/>
      <c r="C104"/>
      <c r="D104"/>
      <c r="E104"/>
      <c r="F104"/>
      <c r="G104"/>
      <c r="H104"/>
      <c r="I104"/>
      <c r="J104"/>
      <c r="K104"/>
      <c r="L104" s="6"/>
    </row>
    <row r="105" spans="1:12" s="2" customFormat="1" x14ac:dyDescent="0.2">
      <c r="A105" s="13"/>
      <c r="B105" s="2" t="s">
        <v>103</v>
      </c>
      <c r="C105" s="3">
        <f>SUM(C103:C104)</f>
        <v>0</v>
      </c>
      <c r="D105" s="3">
        <f>SUM(D103:D104)</f>
        <v>9284</v>
      </c>
      <c r="E105" s="3">
        <f>SUM(E103:E104)</f>
        <v>9284</v>
      </c>
      <c r="F105" s="3">
        <f>SUM(F103:F104)</f>
        <v>18568</v>
      </c>
      <c r="G105" s="3"/>
      <c r="H105" s="3">
        <f>SUM(H103:H104)</f>
        <v>-18568</v>
      </c>
      <c r="I105" s="3"/>
      <c r="J105" s="3">
        <f>SUM(J103:J104)</f>
        <v>18568</v>
      </c>
      <c r="K105" s="3"/>
    </row>
    <row r="106" spans="1:12" x14ac:dyDescent="0.2">
      <c r="A106" s="5"/>
      <c r="C106" s="3"/>
      <c r="D106" s="3"/>
      <c r="E106" s="3"/>
      <c r="F106" s="3"/>
      <c r="G106" s="3"/>
      <c r="H106" s="3"/>
      <c r="I106"/>
      <c r="J106" s="3"/>
      <c r="K106" s="3"/>
    </row>
    <row r="107" spans="1:12" x14ac:dyDescent="0.2">
      <c r="A107" s="5"/>
      <c r="C107" s="3"/>
      <c r="D107" s="3"/>
      <c r="E107" s="3"/>
      <c r="F107" s="3"/>
      <c r="G107" s="3"/>
      <c r="H107" s="3"/>
      <c r="I107"/>
      <c r="J107" s="3"/>
      <c r="K107" s="3"/>
    </row>
    <row r="108" spans="1:12" x14ac:dyDescent="0.2">
      <c r="A108" s="5"/>
      <c r="C108" s="3"/>
      <c r="D108" s="3"/>
      <c r="E108" s="3"/>
      <c r="F108" s="3"/>
      <c r="G108" s="3"/>
      <c r="H108" s="3"/>
      <c r="I108"/>
      <c r="J108" s="3"/>
      <c r="K108" s="3"/>
    </row>
    <row r="109" spans="1:12" x14ac:dyDescent="0.2">
      <c r="A109" s="5"/>
      <c r="C109" s="3"/>
      <c r="D109" s="3"/>
      <c r="E109" s="3"/>
      <c r="F109" s="3"/>
      <c r="G109" s="3"/>
      <c r="H109" s="3"/>
      <c r="I109"/>
      <c r="J109" s="3"/>
      <c r="K109" s="3"/>
    </row>
    <row r="110" spans="1:12" x14ac:dyDescent="0.2">
      <c r="A110" s="5"/>
      <c r="C110" s="3" t="s">
        <v>6</v>
      </c>
      <c r="D110" s="3" t="s">
        <v>7</v>
      </c>
      <c r="E110" s="3" t="s">
        <v>8</v>
      </c>
      <c r="F110" s="3" t="s">
        <v>9</v>
      </c>
      <c r="G110" s="3"/>
      <c r="H110" s="3" t="s">
        <v>10</v>
      </c>
      <c r="I110"/>
      <c r="J110" s="3" t="s">
        <v>11</v>
      </c>
      <c r="K110" s="4"/>
      <c r="L110" s="2" t="s">
        <v>13</v>
      </c>
    </row>
    <row r="111" spans="1:12" x14ac:dyDescent="0.2">
      <c r="A111" s="5"/>
      <c r="B111" t="s">
        <v>139</v>
      </c>
      <c r="C111" s="3">
        <f>SUM(C105+C99+C60+C41+C29+C18)</f>
        <v>106222</v>
      </c>
      <c r="D111" s="3">
        <f>SUM(D105+D99+D60+D41+D29+D18)</f>
        <v>77509</v>
      </c>
      <c r="E111" s="3">
        <f>SUM(E105+E99+E60+E41+E29+E18)</f>
        <v>60131</v>
      </c>
      <c r="F111" s="3">
        <f>SUM(F105+F99+F60+F41+F29+F18)</f>
        <v>137640</v>
      </c>
      <c r="G111" s="3"/>
      <c r="H111" s="3">
        <f>SUM(H105+H99+H60+H41+H29+H18)</f>
        <v>-30831</v>
      </c>
      <c r="I111"/>
      <c r="J111" s="3">
        <f>SUM(J105+J99+J60+J41+J29+J18)</f>
        <v>129510</v>
      </c>
      <c r="K111" s="3"/>
    </row>
    <row r="114" spans="2:2" x14ac:dyDescent="0.2">
      <c r="B114" s="17" t="s">
        <v>138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3604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of Receipts and Payments</dc:title>
  <dc:creator>Crystal Decisions</dc:creator>
  <dc:description>Powered by Crystal</dc:description>
  <cp:lastModifiedBy>SandgatePC</cp:lastModifiedBy>
  <cp:revision>2</cp:revision>
  <cp:lastPrinted>2020-10-09T09:02:04Z</cp:lastPrinted>
  <dcterms:created xsi:type="dcterms:W3CDTF">2020-10-09T09:01:26Z</dcterms:created>
  <dcterms:modified xsi:type="dcterms:W3CDTF">2021-01-11T11:01:39Z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Business Objects Context Information">
    <vt:lpwstr>01734361CD07C3C85B968AA4B2781C480C5E84517533FB2EE1174F74E95997FC9503DC872D15E7FE07B95AE100ED7F409B5002641E4FD6450D0C9E168EB49E2E31E518A69BF41FBF7988D5080D11358A40F7EA419E9A8E77C1D939BF54A864C58B8E5E38B6DA9B5FC2DA589D9EDE2E65E06E7A0C97134065D3C06A15D982091</vt:lpwstr>
  </property>
  <property fmtid="{D5CDD505-2E9C-101B-9397-08002B2CF9AE}" pid="4" name="Business Objects Context Information1">
    <vt:lpwstr>869FEE3EAD78FBFA64029AB3FC72B56D98717DD60669C21A8A918505702EF72D3D99C56FB147B8F611DBB4DD637AF73874793361D4D3C028B25B47A471FD966BF4A7622AB96D556B86B6EB673ADD38712D996C91B3E338DD2DD93E8610B69B4A2637A7C891483B69A88A3E6598BA7710C74C00C5F26E2E45362BA26213270FB</vt:lpwstr>
  </property>
  <property fmtid="{D5CDD505-2E9C-101B-9397-08002B2CF9AE}" pid="5" name="Business Objects Context Information2">
    <vt:lpwstr>C150C2BA08C51E11B36DA5DC471E7975B5881A90EE958F5F55902328EA783861DC1F6E336CD54BC8A3BA239E12F6934FDEB20D3FF94DA6CE5A4BC82143E97002C4C89B1C8B995FABEE6229E196B92FAF3E0300809B16D5263E54D0636905FE33E66B083C1765BC115C9FEFEA17C2B4C777055C4B9B4C0FD35CD4B9AF39F58F7</vt:lpwstr>
  </property>
  <property fmtid="{D5CDD505-2E9C-101B-9397-08002B2CF9AE}" pid="6" name="Business Objects Context Information3">
    <vt:lpwstr>1EDB167F5F970CF29D384FD68FB58D671AEE284464AD11F8455B110CAB82B8D15E1984271A991F7FE19D80AC8C12EF1BCEAE3F9801F6F1AB3E25A8D3117DC8DB065B0CA783B695CD64608602A743E8963F1200EBBF842A8837937F8EB87F8F5D6F55AB93BCC95352AC80FA6923BD7284348A92F2B2E05F8CF6E290474247DD0</vt:lpwstr>
  </property>
  <property fmtid="{D5CDD505-2E9C-101B-9397-08002B2CF9AE}" pid="7" name="Business Objects Context Information4">
    <vt:lpwstr>611FFE1124E5B519DB03C8C0F770FBE85DB6AD0852E919C76588B9A04504EC213C59EE9896E23FC7C7A9E30E7282AEB76F880288D08FD92B87696A161D75B32613F7643A98AA12D8C9810DD3B78F6E75326BD0FCBCD66766EC291D296AD2B133198733C6164CB9E44C52EEA1A737B414630CFA1F142EDF26B9FBB1C713AA56D</vt:lpwstr>
  </property>
  <property fmtid="{D5CDD505-2E9C-101B-9397-08002B2CF9AE}" pid="8" name="Business Objects Context Information5">
    <vt:lpwstr>8FB445A4433AB4CEB7831AFF5E64CD105198C272C25570B33ADF9E5D7940B4BE04607DC087CDB9A5F902D6BC454CC0A846F4B2F85BD0E304EFB7A2BCFCD5C214385BC0BCD805811F7EE1CDFCE9C3F429D709931577284DCBAC6729103794A932EB6BD0B1CB2CFA6717DDD14A5FBB996C027AD7BD2E1B0457341DF4491F891A6</vt:lpwstr>
  </property>
  <property fmtid="{D5CDD505-2E9C-101B-9397-08002B2CF9AE}" pid="9" name="Business Objects Context Information6">
    <vt:lpwstr>81E9443ADF726C87B719819DD5217582A3BA8F2FE0F855957E91CBBDA9DA1DCA819F1388F521C4323F0E5BB98CC481DF67A8868A979520BB703E8B2B3A7D0C8B7049881204E2CA99E0DEE1F49A46247A8431933A695C4445BB75331ED84C0A3D93E82B5DEADAA268D4C6E8178AEE46E9E51BABF436BEFCF4D919F88B9A5ED4D</vt:lpwstr>
  </property>
  <property fmtid="{D5CDD505-2E9C-101B-9397-08002B2CF9AE}" pid="10" name="Business Objects Context Information7">
    <vt:lpwstr>256EC845595B7C8CD383BEC7DFABB63F79C60C7113E088AF27BFF66FCCE57F5E5269DE1648143CE85FFD5A50E70F911F3650BC2A957E87547302B31F587BB229666FC15644A17B1B3A0D2E526474AF66A4C574DD21F8DE7B921C24A92E4E6539079032A88FFEC5EA9A1F1DA842775802FDBC4B7E639348013CFA84925C28C81</vt:lpwstr>
  </property>
  <property fmtid="{D5CDD505-2E9C-101B-9397-08002B2CF9AE}" pid="11" name="Business Objects Context Information8">
    <vt:lpwstr>DE8B34D999858D42DBB76072F489E5D265656DCA66528ADEB06D8615CFBA5A184D100EEFDA4319ED4B13DD6291F0E6A47668A8E6FD5A27CF1FBB6CDE64301D9975F6C1BBC08D22FF4455D6AB5535238A9BF62E009A4266464A0A63D07E0C7CA2D4A27506EFCEA94190F43C4EE16089896A4B28490D807BD3C1A76E6DA87FB9F</vt:lpwstr>
  </property>
  <property fmtid="{D5CDD505-2E9C-101B-9397-08002B2CF9AE}" pid="12" name="Business Objects Context Information9">
    <vt:lpwstr>4F311BAAF71EE488B9A017B0704BF2710E107DDA82E748E7714E3162782F5EDFE97F62C9F98CC05B8D02C4DD919A92301B6E58B784669025E603FA1D2C7B766E0B2426B0E6CB04CB247F554CDE7C2F416AB7F1087AFF18E0C619F774230D3070768A0B35256</vt:lpwstr>
  </property>
  <property fmtid="{D5CDD505-2E9C-101B-9397-08002B2CF9AE}" pid="13" name="DocSecurity">
    <vt:i4>0</vt:i4>
  </property>
  <property fmtid="{D5CDD505-2E9C-101B-9397-08002B2CF9AE}" pid="14" name="HyperlinksChanged">
    <vt:bool>false</vt:bool>
  </property>
  <property fmtid="{D5CDD505-2E9C-101B-9397-08002B2CF9AE}" pid="15" name="LinksUpToDate">
    <vt:bool>false</vt:bool>
  </property>
  <property fmtid="{D5CDD505-2E9C-101B-9397-08002B2CF9AE}" pid="16" name="ScaleCrop">
    <vt:bool>false</vt:bool>
  </property>
  <property fmtid="{D5CDD505-2E9C-101B-9397-08002B2CF9AE}" pid="17" name="ShareDoc">
    <vt:bool>false</vt:bool>
  </property>
</Properties>
</file>